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60" windowWidth="15570" windowHeight="8490"/>
  </bookViews>
  <sheets>
    <sheet name="ป.5" sheetId="4" r:id="rId1"/>
  </sheets>
  <calcPr calcId="124519"/>
</workbook>
</file>

<file path=xl/calcChain.xml><?xml version="1.0" encoding="utf-8"?>
<calcChain xmlns="http://schemas.openxmlformats.org/spreadsheetml/2006/main">
  <c r="F22" i="4"/>
  <c r="J7"/>
  <c r="J8" l="1"/>
  <c r="J9"/>
  <c r="J10"/>
  <c r="J11"/>
  <c r="J12"/>
  <c r="J13"/>
  <c r="J14"/>
  <c r="J15"/>
  <c r="J16"/>
  <c r="J17"/>
  <c r="J18"/>
  <c r="J19"/>
  <c r="J20"/>
  <c r="J21"/>
  <c r="M7"/>
  <c r="N7"/>
  <c r="M8"/>
  <c r="M9"/>
  <c r="M10"/>
  <c r="M11"/>
  <c r="M12"/>
  <c r="M13"/>
  <c r="M14"/>
  <c r="M15"/>
  <c r="M16"/>
  <c r="M17"/>
  <c r="M18"/>
  <c r="M19"/>
  <c r="M20"/>
  <c r="M21"/>
  <c r="F23" l="1"/>
  <c r="F24"/>
  <c r="G22"/>
  <c r="G23" s="1"/>
  <c r="G24" s="1"/>
  <c r="H22"/>
  <c r="H23" s="1"/>
  <c r="H24" s="1"/>
  <c r="I22"/>
  <c r="I23" s="1"/>
  <c r="I24" s="1"/>
  <c r="E24"/>
  <c r="E23"/>
  <c r="E22" l="1"/>
  <c r="N8"/>
  <c r="N9"/>
  <c r="N10"/>
  <c r="N11"/>
  <c r="N12"/>
  <c r="N13"/>
  <c r="N14"/>
  <c r="N15"/>
  <c r="N16"/>
  <c r="N17"/>
  <c r="N18"/>
  <c r="N19"/>
  <c r="N20"/>
  <c r="N21"/>
</calcChain>
</file>

<file path=xl/sharedStrings.xml><?xml version="1.0" encoding="utf-8"?>
<sst xmlns="http://schemas.openxmlformats.org/spreadsheetml/2006/main" count="46" uniqueCount="35">
  <si>
    <t>ชื่อ-สกุล</t>
  </si>
  <si>
    <t>เลขที่</t>
  </si>
  <si>
    <t>ภาษาไทย</t>
  </si>
  <si>
    <t>คณิตศาสตร์</t>
  </si>
  <si>
    <t>วิทยาศาสตร์</t>
  </si>
  <si>
    <t>รวมคะแนน</t>
  </si>
  <si>
    <t>คิดเป็นร้อยละ</t>
  </si>
  <si>
    <t>โรงเรียน</t>
  </si>
  <si>
    <t>คะแนนเต็ม</t>
  </si>
  <si>
    <t>กลุ่มโรงเรียน</t>
  </si>
  <si>
    <t>(แถวที่ไม่ใช้ กรุณาลบออก)</t>
  </si>
  <si>
    <t>คะแนนปลายภาคของโรงเรียน</t>
  </si>
  <si>
    <t>ร้อยละ 20</t>
  </si>
  <si>
    <t>คะแนนจากข้อสอบกลาง</t>
  </si>
  <si>
    <t>ปัว 4</t>
  </si>
  <si>
    <t>บ้านน้ำยาว</t>
  </si>
  <si>
    <t>เฉลี่ย</t>
  </si>
  <si>
    <t>แบบบันทึกคะแนนการสอบข้อสอบกลางชั้น ป.5 ปีการศึกษา 2559</t>
  </si>
  <si>
    <t>สังคม</t>
  </si>
  <si>
    <t>อังกฤษ</t>
  </si>
  <si>
    <t>เด็กชายธนกฤต  แขกเมือง</t>
  </si>
  <si>
    <t>เด็กชายวีรภัทร  กิวัฒนา</t>
  </si>
  <si>
    <t>เด็กชายบุรธัช  ไชยตัน</t>
  </si>
  <si>
    <t>เด็กชายพชร  พรมปา</t>
  </si>
  <si>
    <t>เด็กชายธีรพงศ์  ปัญญาวงค์</t>
  </si>
  <si>
    <t>เด็กชายพลวัตร  ติ๊บอุด</t>
  </si>
  <si>
    <t>เด็กหญิงภัทรภร  โนจันทร์</t>
  </si>
  <si>
    <t>เด็กหญิงผกามาศ  คำพา</t>
  </si>
  <si>
    <t>เด็กหญิงจิดาภา จันขัน</t>
  </si>
  <si>
    <t>เด็กหญิงพิมผกา  แก้วธรรม</t>
  </si>
  <si>
    <t>เด็กหญิงพีรดา  คันทะลือ</t>
  </si>
  <si>
    <t>เด็กหญิงสุวิชาดา  มะโนบุตร</t>
  </si>
  <si>
    <t>เด็กหญิงญาณิศา  โนจันทร์</t>
  </si>
  <si>
    <t>เด็กหญิงนงนภัส  ไชยโย</t>
  </si>
  <si>
    <t>เด็กหญิงพรนิภา  โนจันทร์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</si>
</sst>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2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 applyProtection="1">
      <protection locked="0"/>
    </xf>
    <xf numFmtId="0" fontId="2" fillId="7" borderId="10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protection locked="0"/>
    </xf>
    <xf numFmtId="0" fontId="2" fillId="0" borderId="0" xfId="0" applyFont="1" applyAlignment="1" applyProtection="1"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2" fillId="4" borderId="10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/>
    </xf>
    <xf numFmtId="0" fontId="2" fillId="0" borderId="1" xfId="0" applyFont="1" applyBorder="1" applyAlignment="1" applyProtection="1"/>
    <xf numFmtId="0" fontId="2" fillId="0" borderId="6" xfId="0" applyFont="1" applyBorder="1" applyAlignment="1" applyProtection="1"/>
    <xf numFmtId="0" fontId="2" fillId="0" borderId="13" xfId="0" applyFont="1" applyBorder="1" applyAlignment="1" applyProtection="1"/>
    <xf numFmtId="0" fontId="2" fillId="4" borderId="11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center" vertical="center"/>
    </xf>
    <xf numFmtId="0" fontId="1" fillId="0" borderId="0" xfId="0" applyFont="1" applyAlignment="1" applyProtection="1"/>
    <xf numFmtId="0" fontId="1" fillId="0" borderId="24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25" xfId="0" applyFont="1" applyBorder="1" applyAlignment="1" applyProtection="1">
      <alignment horizontal="center"/>
      <protection locked="0"/>
    </xf>
    <xf numFmtId="0" fontId="1" fillId="0" borderId="26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protection locked="0"/>
    </xf>
    <xf numFmtId="0" fontId="1" fillId="0" borderId="1" xfId="0" applyFont="1" applyBorder="1" applyAlignment="1" applyProtection="1"/>
    <xf numFmtId="0" fontId="2" fillId="0" borderId="1" xfId="0" applyFont="1" applyBorder="1" applyAlignment="1" applyProtection="1">
      <alignment horizontal="center"/>
      <protection locked="0"/>
    </xf>
    <xf numFmtId="1" fontId="1" fillId="0" borderId="2" xfId="0" applyNumberFormat="1" applyFont="1" applyBorder="1" applyAlignment="1" applyProtection="1">
      <alignment horizontal="center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2" fillId="3" borderId="28" xfId="0" applyFont="1" applyFill="1" applyBorder="1" applyAlignment="1" applyProtection="1">
      <alignment horizontal="center" vertical="center"/>
    </xf>
    <xf numFmtId="0" fontId="2" fillId="4" borderId="28" xfId="0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2" fontId="2" fillId="0" borderId="13" xfId="0" applyNumberFormat="1" applyFont="1" applyBorder="1" applyAlignment="1" applyProtection="1"/>
    <xf numFmtId="0" fontId="2" fillId="6" borderId="21" xfId="0" applyFont="1" applyFill="1" applyBorder="1" applyAlignment="1" applyProtection="1">
      <alignment horizontal="center" vertical="center"/>
    </xf>
    <xf numFmtId="0" fontId="2" fillId="6" borderId="29" xfId="0" applyFont="1" applyFill="1" applyBorder="1" applyAlignment="1" applyProtection="1">
      <alignment horizontal="center" vertical="center"/>
    </xf>
    <xf numFmtId="0" fontId="2" fillId="6" borderId="22" xfId="0" applyFont="1" applyFill="1" applyBorder="1" applyAlignment="1" applyProtection="1">
      <alignment horizontal="center" vertical="center"/>
    </xf>
    <xf numFmtId="0" fontId="2" fillId="6" borderId="23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2" fillId="8" borderId="15" xfId="0" applyFont="1" applyFill="1" applyBorder="1" applyAlignment="1" applyProtection="1">
      <alignment horizontal="center"/>
    </xf>
    <xf numFmtId="0" fontId="2" fillId="8" borderId="16" xfId="0" applyFont="1" applyFill="1" applyBorder="1" applyAlignment="1" applyProtection="1">
      <alignment horizontal="center"/>
    </xf>
    <xf numFmtId="0" fontId="2" fillId="8" borderId="17" xfId="0" applyFont="1" applyFill="1" applyBorder="1" applyAlignment="1" applyProtection="1">
      <alignment horizontal="center"/>
    </xf>
    <xf numFmtId="0" fontId="2" fillId="8" borderId="18" xfId="0" applyFont="1" applyFill="1" applyBorder="1" applyAlignment="1" applyProtection="1">
      <alignment horizontal="center"/>
    </xf>
    <xf numFmtId="0" fontId="2" fillId="8" borderId="19" xfId="0" applyFont="1" applyFill="1" applyBorder="1" applyAlignment="1" applyProtection="1">
      <alignment horizontal="center"/>
    </xf>
    <xf numFmtId="0" fontId="2" fillId="8" borderId="20" xfId="0" applyFont="1" applyFill="1" applyBorder="1" applyAlignment="1" applyProtection="1">
      <alignment horizontal="center"/>
    </xf>
    <xf numFmtId="0" fontId="2" fillId="5" borderId="12" xfId="0" applyFont="1" applyFill="1" applyBorder="1" applyAlignment="1" applyProtection="1">
      <alignment horizontal="center"/>
    </xf>
    <xf numFmtId="0" fontId="2" fillId="5" borderId="4" xfId="0" applyFont="1" applyFill="1" applyBorder="1" applyAlignment="1" applyProtection="1">
      <alignment horizontal="center"/>
    </xf>
    <xf numFmtId="0" fontId="2" fillId="5" borderId="27" xfId="0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5" borderId="10" xfId="0" applyFont="1" applyFill="1" applyBorder="1" applyAlignment="1" applyProtection="1">
      <alignment horizontal="center"/>
    </xf>
    <xf numFmtId="0" fontId="2" fillId="5" borderId="1" xfId="0" applyFont="1" applyFill="1" applyBorder="1" applyAlignment="1" applyProtection="1">
      <alignment horizontal="center"/>
    </xf>
    <xf numFmtId="0" fontId="2" fillId="5" borderId="6" xfId="0" applyFont="1" applyFill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2" fontId="2" fillId="0" borderId="4" xfId="0" applyNumberFormat="1" applyFont="1" applyBorder="1" applyAlignment="1" applyProtection="1"/>
    <xf numFmtId="2" fontId="2" fillId="0" borderId="12" xfId="0" applyNumberFormat="1" applyFont="1" applyBorder="1" applyAlignment="1" applyProtection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Medium9"/>
  <colors>
    <mruColors>
      <color rgb="FFFFC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view="pageBreakPreview" zoomScale="110" zoomScaleNormal="90" zoomScaleSheetLayoutView="110" zoomScalePageLayoutView="90" workbookViewId="0">
      <pane ySplit="6" topLeftCell="A7" activePane="bottomLeft" state="frozen"/>
      <selection pane="bottomLeft" activeCell="G8" sqref="G8"/>
    </sheetView>
  </sheetViews>
  <sheetFormatPr defaultColWidth="9" defaultRowHeight="17.45" customHeight="1"/>
  <cols>
    <col min="1" max="1" width="5" style="1" customWidth="1"/>
    <col min="2" max="2" width="8.25" style="1" customWidth="1"/>
    <col min="3" max="3" width="4.25" style="1" customWidth="1"/>
    <col min="4" max="4" width="18.875" style="1" customWidth="1"/>
    <col min="5" max="5" width="8.125" style="1" customWidth="1"/>
    <col min="6" max="8" width="9" style="1" customWidth="1"/>
    <col min="9" max="9" width="9.25" style="1" customWidth="1"/>
    <col min="10" max="12" width="7.625" style="22" customWidth="1"/>
    <col min="13" max="13" width="8.25" style="22" customWidth="1"/>
    <col min="14" max="14" width="9.875" style="22" customWidth="1"/>
    <col min="15" max="16384" width="9" style="1"/>
  </cols>
  <sheetData>
    <row r="1" spans="1:14" ht="27.75" customHeight="1" thickBot="1">
      <c r="A1" s="54" t="s">
        <v>17</v>
      </c>
      <c r="B1" s="54"/>
      <c r="C1" s="54"/>
      <c r="D1" s="54"/>
      <c r="E1" s="42" t="s">
        <v>13</v>
      </c>
      <c r="F1" s="43"/>
      <c r="G1" s="44"/>
      <c r="H1" s="44"/>
      <c r="I1" s="44"/>
      <c r="J1" s="38" t="s">
        <v>11</v>
      </c>
      <c r="K1" s="39"/>
      <c r="L1" s="39"/>
      <c r="M1" s="40"/>
      <c r="N1" s="41"/>
    </row>
    <row r="2" spans="1:14" ht="24.75" customHeight="1" thickBot="1">
      <c r="A2" s="64" t="s">
        <v>10</v>
      </c>
      <c r="B2" s="64"/>
      <c r="C2" s="64"/>
      <c r="D2" s="65"/>
      <c r="E2" s="42" t="s">
        <v>8</v>
      </c>
      <c r="F2" s="43"/>
      <c r="G2" s="44"/>
      <c r="H2" s="44"/>
      <c r="I2" s="44"/>
      <c r="J2" s="2">
        <v>20</v>
      </c>
      <c r="K2" s="3">
        <v>20</v>
      </c>
      <c r="L2" s="4">
        <v>20</v>
      </c>
      <c r="M2" s="3">
        <v>20</v>
      </c>
      <c r="N2" s="4">
        <v>20</v>
      </c>
    </row>
    <row r="3" spans="1:14" ht="17.45" customHeight="1">
      <c r="A3" s="55" t="s">
        <v>9</v>
      </c>
      <c r="B3" s="57" t="s">
        <v>7</v>
      </c>
      <c r="C3" s="57" t="s">
        <v>1</v>
      </c>
      <c r="D3" s="59" t="s">
        <v>0</v>
      </c>
      <c r="E3" s="12" t="s">
        <v>2</v>
      </c>
      <c r="F3" s="13" t="s">
        <v>3</v>
      </c>
      <c r="G3" s="34" t="s">
        <v>4</v>
      </c>
      <c r="H3" s="13" t="s">
        <v>18</v>
      </c>
      <c r="I3" s="34" t="s">
        <v>19</v>
      </c>
      <c r="J3" s="12" t="s">
        <v>2</v>
      </c>
      <c r="K3" s="13" t="s">
        <v>3</v>
      </c>
      <c r="L3" s="20" t="s">
        <v>4</v>
      </c>
      <c r="M3" s="13" t="s">
        <v>18</v>
      </c>
      <c r="N3" s="20" t="s">
        <v>19</v>
      </c>
    </row>
    <row r="4" spans="1:14" s="5" customFormat="1" ht="18" customHeight="1">
      <c r="A4" s="56"/>
      <c r="B4" s="58"/>
      <c r="C4" s="58"/>
      <c r="D4" s="60"/>
      <c r="E4" s="14"/>
      <c r="F4" s="15"/>
      <c r="G4" s="15"/>
      <c r="H4" s="15"/>
      <c r="I4" s="33"/>
      <c r="J4" s="14" t="s">
        <v>12</v>
      </c>
      <c r="K4" s="14" t="s">
        <v>12</v>
      </c>
      <c r="L4" s="21" t="s">
        <v>12</v>
      </c>
      <c r="M4" s="14" t="s">
        <v>12</v>
      </c>
      <c r="N4" s="21" t="s">
        <v>12</v>
      </c>
    </row>
    <row r="5" spans="1:14" s="6" customFormat="1" ht="21" customHeight="1">
      <c r="A5" s="61" t="s">
        <v>5</v>
      </c>
      <c r="B5" s="62"/>
      <c r="C5" s="62"/>
      <c r="D5" s="63"/>
      <c r="E5" s="16">
        <v>1092</v>
      </c>
      <c r="F5" s="17">
        <v>975</v>
      </c>
      <c r="G5" s="18">
        <v>1044.5</v>
      </c>
      <c r="H5" s="18">
        <v>925</v>
      </c>
      <c r="I5" s="18">
        <v>810</v>
      </c>
      <c r="J5" s="45"/>
      <c r="K5" s="46"/>
      <c r="L5" s="46"/>
      <c r="M5" s="46"/>
      <c r="N5" s="47"/>
    </row>
    <row r="6" spans="1:14" s="6" customFormat="1" ht="21" customHeight="1" thickBot="1">
      <c r="A6" s="51" t="s">
        <v>6</v>
      </c>
      <c r="B6" s="52"/>
      <c r="C6" s="52"/>
      <c r="D6" s="53"/>
      <c r="E6" s="67">
        <v>72.8</v>
      </c>
      <c r="F6" s="66">
        <v>65</v>
      </c>
      <c r="G6" s="19">
        <v>69.63</v>
      </c>
      <c r="H6" s="19">
        <v>61.67</v>
      </c>
      <c r="I6" s="37">
        <v>54</v>
      </c>
      <c r="J6" s="48"/>
      <c r="K6" s="49"/>
      <c r="L6" s="49"/>
      <c r="M6" s="49"/>
      <c r="N6" s="50"/>
    </row>
    <row r="7" spans="1:14" s="9" customFormat="1" ht="21" customHeight="1">
      <c r="A7" s="7" t="s">
        <v>14</v>
      </c>
      <c r="B7" s="7" t="s">
        <v>15</v>
      </c>
      <c r="C7" s="23">
        <v>1</v>
      </c>
      <c r="D7" s="36" t="s">
        <v>20</v>
      </c>
      <c r="E7" s="25">
        <v>57</v>
      </c>
      <c r="F7" s="8">
        <v>62</v>
      </c>
      <c r="G7" s="8">
        <v>69.5</v>
      </c>
      <c r="H7" s="8">
        <v>70</v>
      </c>
      <c r="I7" s="8">
        <v>55</v>
      </c>
      <c r="J7" s="31">
        <f>E7*20/100*(0.2*$H$2)</f>
        <v>0</v>
      </c>
      <c r="K7" s="31"/>
      <c r="L7" s="31"/>
      <c r="M7" s="31">
        <f t="shared" ref="M7:M21" si="0">(F7/40)*(0.2*$M$2)</f>
        <v>6.2</v>
      </c>
      <c r="N7" s="31">
        <f t="shared" ref="N7:N21" si="1">(I7/60)*(0.2*$N$2)</f>
        <v>3.6666666666666665</v>
      </c>
    </row>
    <row r="8" spans="1:14" s="9" customFormat="1" ht="21" customHeight="1">
      <c r="A8" s="10"/>
      <c r="B8" s="10"/>
      <c r="C8" s="24">
        <v>2</v>
      </c>
      <c r="D8" s="36" t="s">
        <v>21</v>
      </c>
      <c r="E8" s="26">
        <v>79</v>
      </c>
      <c r="F8" s="11">
        <v>81</v>
      </c>
      <c r="G8" s="11">
        <v>75</v>
      </c>
      <c r="H8" s="11">
        <v>58.5</v>
      </c>
      <c r="I8" s="11">
        <v>57.5</v>
      </c>
      <c r="J8" s="31">
        <f t="shared" ref="J8:J21" si="2">(E8/40)*(0.2*$J$2)</f>
        <v>7.9</v>
      </c>
      <c r="K8" s="31"/>
      <c r="L8" s="31"/>
      <c r="M8" s="31">
        <f t="shared" si="0"/>
        <v>8.1</v>
      </c>
      <c r="N8" s="31">
        <f t="shared" si="1"/>
        <v>3.8333333333333335</v>
      </c>
    </row>
    <row r="9" spans="1:14" s="9" customFormat="1" ht="21" customHeight="1">
      <c r="A9" s="10"/>
      <c r="B9" s="10"/>
      <c r="C9" s="24">
        <v>3</v>
      </c>
      <c r="D9" s="36" t="s">
        <v>22</v>
      </c>
      <c r="E9" s="26">
        <v>80</v>
      </c>
      <c r="F9" s="11">
        <v>85</v>
      </c>
      <c r="G9" s="11">
        <v>81</v>
      </c>
      <c r="H9" s="11">
        <v>70</v>
      </c>
      <c r="I9" s="11">
        <v>57.5</v>
      </c>
      <c r="J9" s="31">
        <f t="shared" si="2"/>
        <v>8</v>
      </c>
      <c r="K9" s="31"/>
      <c r="L9" s="31"/>
      <c r="M9" s="31">
        <f t="shared" si="0"/>
        <v>8.5</v>
      </c>
      <c r="N9" s="31">
        <f t="shared" si="1"/>
        <v>3.8333333333333335</v>
      </c>
    </row>
    <row r="10" spans="1:14" s="9" customFormat="1" ht="21" customHeight="1">
      <c r="A10" s="10"/>
      <c r="B10" s="10"/>
      <c r="C10" s="24">
        <v>4</v>
      </c>
      <c r="D10" s="36" t="s">
        <v>23</v>
      </c>
      <c r="E10" s="26">
        <v>65</v>
      </c>
      <c r="F10" s="11">
        <v>81</v>
      </c>
      <c r="G10" s="11">
        <v>64.5</v>
      </c>
      <c r="H10" s="11">
        <v>57.5</v>
      </c>
      <c r="I10" s="11">
        <v>60</v>
      </c>
      <c r="J10" s="31">
        <f t="shared" si="2"/>
        <v>6.5</v>
      </c>
      <c r="K10" s="31"/>
      <c r="L10" s="31"/>
      <c r="M10" s="31">
        <f t="shared" si="0"/>
        <v>8.1</v>
      </c>
      <c r="N10" s="31">
        <f t="shared" si="1"/>
        <v>4</v>
      </c>
    </row>
    <row r="11" spans="1:14" s="9" customFormat="1" ht="21" customHeight="1">
      <c r="A11" s="10"/>
      <c r="B11" s="10"/>
      <c r="C11" s="24">
        <v>5</v>
      </c>
      <c r="D11" s="36" t="s">
        <v>24</v>
      </c>
      <c r="E11" s="26">
        <v>65</v>
      </c>
      <c r="F11" s="11">
        <v>53</v>
      </c>
      <c r="G11" s="11">
        <v>69.5</v>
      </c>
      <c r="H11" s="11">
        <v>57.5</v>
      </c>
      <c r="I11" s="11">
        <v>60</v>
      </c>
      <c r="J11" s="31">
        <f t="shared" si="2"/>
        <v>6.5</v>
      </c>
      <c r="K11" s="31"/>
      <c r="L11" s="31"/>
      <c r="M11" s="31">
        <f t="shared" si="0"/>
        <v>5.3</v>
      </c>
      <c r="N11" s="31">
        <f t="shared" si="1"/>
        <v>4</v>
      </c>
    </row>
    <row r="12" spans="1:14" s="9" customFormat="1" ht="21" customHeight="1">
      <c r="A12" s="10"/>
      <c r="B12" s="10"/>
      <c r="C12" s="24">
        <v>6</v>
      </c>
      <c r="D12" s="36" t="s">
        <v>25</v>
      </c>
      <c r="E12" s="26">
        <v>72</v>
      </c>
      <c r="F12" s="11">
        <v>58</v>
      </c>
      <c r="G12" s="11">
        <v>67.5</v>
      </c>
      <c r="H12" s="11">
        <v>64</v>
      </c>
      <c r="I12" s="11">
        <v>60</v>
      </c>
      <c r="J12" s="31">
        <f t="shared" si="2"/>
        <v>7.2</v>
      </c>
      <c r="K12" s="31"/>
      <c r="L12" s="31"/>
      <c r="M12" s="31">
        <f t="shared" si="0"/>
        <v>5.8</v>
      </c>
      <c r="N12" s="31">
        <f t="shared" si="1"/>
        <v>4</v>
      </c>
    </row>
    <row r="13" spans="1:14" s="9" customFormat="1" ht="21" customHeight="1">
      <c r="A13" s="10"/>
      <c r="B13" s="10"/>
      <c r="C13" s="24">
        <v>7</v>
      </c>
      <c r="D13" s="36" t="s">
        <v>26</v>
      </c>
      <c r="E13" s="26">
        <v>80</v>
      </c>
      <c r="F13" s="11">
        <v>68</v>
      </c>
      <c r="G13" s="11">
        <v>60.5</v>
      </c>
      <c r="H13" s="11">
        <v>50</v>
      </c>
      <c r="I13" s="11">
        <v>57.5</v>
      </c>
      <c r="J13" s="31">
        <f t="shared" si="2"/>
        <v>8</v>
      </c>
      <c r="K13" s="31"/>
      <c r="L13" s="31"/>
      <c r="M13" s="31">
        <f t="shared" si="0"/>
        <v>6.8</v>
      </c>
      <c r="N13" s="31">
        <f t="shared" si="1"/>
        <v>3.8333333333333335</v>
      </c>
    </row>
    <row r="14" spans="1:14" s="9" customFormat="1" ht="21" customHeight="1">
      <c r="A14" s="10"/>
      <c r="B14" s="10"/>
      <c r="C14" s="24">
        <v>8</v>
      </c>
      <c r="D14" s="36" t="s">
        <v>27</v>
      </c>
      <c r="E14" s="26">
        <v>79</v>
      </c>
      <c r="F14" s="11">
        <v>65</v>
      </c>
      <c r="G14" s="11">
        <v>69</v>
      </c>
      <c r="H14" s="11">
        <v>90</v>
      </c>
      <c r="I14" s="11">
        <v>57.5</v>
      </c>
      <c r="J14" s="31">
        <f t="shared" si="2"/>
        <v>7.9</v>
      </c>
      <c r="K14" s="31"/>
      <c r="L14" s="31"/>
      <c r="M14" s="31">
        <f t="shared" si="0"/>
        <v>6.5</v>
      </c>
      <c r="N14" s="31">
        <f t="shared" si="1"/>
        <v>3.8333333333333335</v>
      </c>
    </row>
    <row r="15" spans="1:14" s="9" customFormat="1" ht="21" customHeight="1">
      <c r="A15" s="10"/>
      <c r="B15" s="10"/>
      <c r="C15" s="24">
        <v>9</v>
      </c>
      <c r="D15" s="36" t="s">
        <v>28</v>
      </c>
      <c r="E15" s="26">
        <v>75</v>
      </c>
      <c r="F15" s="11">
        <v>59</v>
      </c>
      <c r="G15" s="11">
        <v>62</v>
      </c>
      <c r="H15" s="11">
        <v>65</v>
      </c>
      <c r="I15" s="11">
        <v>45</v>
      </c>
      <c r="J15" s="31">
        <f t="shared" si="2"/>
        <v>7.5</v>
      </c>
      <c r="K15" s="31"/>
      <c r="L15" s="31"/>
      <c r="M15" s="31">
        <f t="shared" si="0"/>
        <v>5.9</v>
      </c>
      <c r="N15" s="31">
        <f t="shared" si="1"/>
        <v>3</v>
      </c>
    </row>
    <row r="16" spans="1:14" s="9" customFormat="1" ht="21" customHeight="1">
      <c r="A16" s="10"/>
      <c r="B16" s="10"/>
      <c r="C16" s="24">
        <v>10</v>
      </c>
      <c r="D16" s="36" t="s">
        <v>29</v>
      </c>
      <c r="E16" s="26">
        <v>72</v>
      </c>
      <c r="F16" s="11">
        <v>55</v>
      </c>
      <c r="G16" s="11">
        <v>69.5</v>
      </c>
      <c r="H16" s="11">
        <v>62.5</v>
      </c>
      <c r="I16" s="11">
        <v>42.5</v>
      </c>
      <c r="J16" s="31">
        <f t="shared" si="2"/>
        <v>7.2</v>
      </c>
      <c r="K16" s="31"/>
      <c r="L16" s="31"/>
      <c r="M16" s="31">
        <f t="shared" si="0"/>
        <v>5.5</v>
      </c>
      <c r="N16" s="31">
        <f t="shared" si="1"/>
        <v>2.8333333333333335</v>
      </c>
    </row>
    <row r="17" spans="1:14" s="9" customFormat="1" ht="21" customHeight="1">
      <c r="A17" s="10"/>
      <c r="B17" s="10"/>
      <c r="C17" s="24">
        <v>11</v>
      </c>
      <c r="D17" s="36" t="s">
        <v>30</v>
      </c>
      <c r="E17" s="26">
        <v>67</v>
      </c>
      <c r="F17" s="11">
        <v>62</v>
      </c>
      <c r="G17" s="11">
        <v>69.5</v>
      </c>
      <c r="H17" s="11">
        <v>62.5</v>
      </c>
      <c r="I17" s="11">
        <v>57.5</v>
      </c>
      <c r="J17" s="31">
        <f t="shared" si="2"/>
        <v>6.7</v>
      </c>
      <c r="K17" s="31"/>
      <c r="L17" s="31"/>
      <c r="M17" s="31">
        <f t="shared" si="0"/>
        <v>6.2</v>
      </c>
      <c r="N17" s="31">
        <f t="shared" si="1"/>
        <v>3.8333333333333335</v>
      </c>
    </row>
    <row r="18" spans="1:14" s="9" customFormat="1" ht="21" customHeight="1">
      <c r="A18" s="10"/>
      <c r="B18" s="10"/>
      <c r="C18" s="24">
        <v>12</v>
      </c>
      <c r="D18" s="36" t="s">
        <v>31</v>
      </c>
      <c r="E18" s="26">
        <v>76</v>
      </c>
      <c r="F18" s="11">
        <v>67</v>
      </c>
      <c r="G18" s="11">
        <v>74.5</v>
      </c>
      <c r="H18" s="11">
        <v>57.5</v>
      </c>
      <c r="I18" s="11">
        <v>62.5</v>
      </c>
      <c r="J18" s="31">
        <f t="shared" si="2"/>
        <v>7.6</v>
      </c>
      <c r="K18" s="31"/>
      <c r="L18" s="31"/>
      <c r="M18" s="31">
        <f t="shared" si="0"/>
        <v>6.7</v>
      </c>
      <c r="N18" s="31">
        <f t="shared" si="1"/>
        <v>4.166666666666667</v>
      </c>
    </row>
    <row r="19" spans="1:14" s="9" customFormat="1" ht="21" customHeight="1">
      <c r="A19" s="10"/>
      <c r="B19" s="10"/>
      <c r="C19" s="24">
        <v>13</v>
      </c>
      <c r="D19" s="36" t="s">
        <v>32</v>
      </c>
      <c r="E19" s="26">
        <v>80</v>
      </c>
      <c r="F19" s="11">
        <v>72</v>
      </c>
      <c r="G19" s="11">
        <v>66</v>
      </c>
      <c r="H19" s="11">
        <v>52.5</v>
      </c>
      <c r="I19" s="11">
        <v>57.5</v>
      </c>
      <c r="J19" s="31">
        <f t="shared" si="2"/>
        <v>8</v>
      </c>
      <c r="K19" s="31"/>
      <c r="L19" s="31"/>
      <c r="M19" s="31">
        <f t="shared" si="0"/>
        <v>7.2</v>
      </c>
      <c r="N19" s="31">
        <f t="shared" si="1"/>
        <v>3.8333333333333335</v>
      </c>
    </row>
    <row r="20" spans="1:14" s="9" customFormat="1" ht="21" customHeight="1">
      <c r="A20" s="10"/>
      <c r="B20" s="10"/>
      <c r="C20" s="24">
        <v>14</v>
      </c>
      <c r="D20" s="36" t="s">
        <v>33</v>
      </c>
      <c r="E20" s="26">
        <v>71</v>
      </c>
      <c r="F20" s="11">
        <v>58</v>
      </c>
      <c r="G20" s="11">
        <v>75.5</v>
      </c>
      <c r="H20" s="11">
        <v>60</v>
      </c>
      <c r="I20" s="11">
        <v>42.5</v>
      </c>
      <c r="J20" s="31">
        <f t="shared" si="2"/>
        <v>7.1</v>
      </c>
      <c r="K20" s="31"/>
      <c r="L20" s="31"/>
      <c r="M20" s="31">
        <f t="shared" si="0"/>
        <v>5.8</v>
      </c>
      <c r="N20" s="31">
        <f t="shared" si="1"/>
        <v>2.8333333333333335</v>
      </c>
    </row>
    <row r="21" spans="1:14" s="9" customFormat="1" ht="21" customHeight="1">
      <c r="A21" s="10"/>
      <c r="B21" s="10"/>
      <c r="C21" s="24">
        <v>15</v>
      </c>
      <c r="D21" s="36" t="s">
        <v>34</v>
      </c>
      <c r="E21" s="26">
        <v>74</v>
      </c>
      <c r="F21" s="11">
        <v>49</v>
      </c>
      <c r="G21" s="11">
        <v>71</v>
      </c>
      <c r="H21" s="11">
        <v>47.5</v>
      </c>
      <c r="I21" s="11">
        <v>37.5</v>
      </c>
      <c r="J21" s="31">
        <f t="shared" si="2"/>
        <v>7.4</v>
      </c>
      <c r="K21" s="31"/>
      <c r="L21" s="31"/>
      <c r="M21" s="31">
        <f t="shared" si="0"/>
        <v>4.9000000000000004</v>
      </c>
      <c r="N21" s="31">
        <f t="shared" si="1"/>
        <v>2.5</v>
      </c>
    </row>
    <row r="22" spans="1:14" s="9" customFormat="1" ht="21" customHeight="1">
      <c r="A22" s="10"/>
      <c r="B22" s="10"/>
      <c r="C22" s="11"/>
      <c r="D22" s="35" t="s">
        <v>5</v>
      </c>
      <c r="E22" s="30">
        <f>SUM(E7:E21)</f>
        <v>1092</v>
      </c>
      <c r="F22" s="30">
        <f>SUM(F7:F21)</f>
        <v>975</v>
      </c>
      <c r="G22" s="30">
        <f t="shared" ref="F22:I22" si="3">SUM(G7:G21)</f>
        <v>1044.5</v>
      </c>
      <c r="H22" s="30">
        <f t="shared" si="3"/>
        <v>925</v>
      </c>
      <c r="I22" s="30">
        <f t="shared" si="3"/>
        <v>810</v>
      </c>
      <c r="J22" s="27"/>
      <c r="K22" s="27"/>
      <c r="L22" s="27"/>
      <c r="M22" s="27"/>
      <c r="N22" s="27"/>
    </row>
    <row r="23" spans="1:14" ht="21" customHeight="1">
      <c r="A23" s="28"/>
      <c r="B23" s="28"/>
      <c r="C23" s="28"/>
      <c r="D23" s="30" t="s">
        <v>16</v>
      </c>
      <c r="E23" s="32">
        <f>E22/15</f>
        <v>72.8</v>
      </c>
      <c r="F23" s="32">
        <f t="shared" ref="F23:I23" si="4">F22/15</f>
        <v>65</v>
      </c>
      <c r="G23" s="32">
        <f t="shared" si="4"/>
        <v>69.63333333333334</v>
      </c>
      <c r="H23" s="32">
        <f t="shared" si="4"/>
        <v>61.666666666666664</v>
      </c>
      <c r="I23" s="32">
        <f t="shared" si="4"/>
        <v>54</v>
      </c>
      <c r="J23" s="29"/>
      <c r="K23" s="29"/>
      <c r="L23" s="29"/>
      <c r="M23" s="29"/>
      <c r="N23" s="29"/>
    </row>
    <row r="24" spans="1:14" ht="21" customHeight="1">
      <c r="A24" s="28"/>
      <c r="B24" s="28"/>
      <c r="C24" s="28"/>
      <c r="D24" s="30" t="s">
        <v>6</v>
      </c>
      <c r="E24" s="32">
        <f>E23*100/100</f>
        <v>72.8</v>
      </c>
      <c r="F24" s="32">
        <f t="shared" ref="F24:I24" si="5">F23*100/100</f>
        <v>65</v>
      </c>
      <c r="G24" s="32">
        <f t="shared" si="5"/>
        <v>69.63333333333334</v>
      </c>
      <c r="H24" s="32">
        <f t="shared" si="5"/>
        <v>61.666666666666657</v>
      </c>
      <c r="I24" s="32">
        <f t="shared" si="5"/>
        <v>54</v>
      </c>
      <c r="J24" s="29"/>
      <c r="K24" s="29"/>
      <c r="L24" s="29"/>
      <c r="M24" s="29"/>
      <c r="N24" s="29"/>
    </row>
  </sheetData>
  <sheetProtection formatColumns="0" insertRows="0" deleteRows="0"/>
  <mergeCells count="12">
    <mergeCell ref="J1:N1"/>
    <mergeCell ref="E1:I1"/>
    <mergeCell ref="J5:N6"/>
    <mergeCell ref="A6:D6"/>
    <mergeCell ref="E2:I2"/>
    <mergeCell ref="A1:D1"/>
    <mergeCell ref="A3:A4"/>
    <mergeCell ref="B3:B4"/>
    <mergeCell ref="C3:C4"/>
    <mergeCell ref="D3:D4"/>
    <mergeCell ref="A5:D5"/>
    <mergeCell ref="A2:D2"/>
  </mergeCells>
  <pageMargins left="0.59055118110236227" right="0.19685039370078741" top="0.31496062992125984" bottom="0.31496062992125984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2017-03-31T06:18:59Z</dcterms:modified>
</cp:coreProperties>
</file>