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60" windowWidth="15570" windowHeight="8490"/>
  </bookViews>
  <sheets>
    <sheet name="ป.4" sheetId="4" r:id="rId1"/>
  </sheets>
  <calcPr calcId="144525"/>
</workbook>
</file>

<file path=xl/calcChain.xml><?xml version="1.0" encoding="utf-8"?>
<calcChain xmlns="http://schemas.openxmlformats.org/spreadsheetml/2006/main">
  <c r="G30" i="4" l="1"/>
  <c r="G29" i="4"/>
  <c r="G28" i="4"/>
  <c r="H25" i="4"/>
  <c r="I23" i="4"/>
  <c r="E30" i="4"/>
  <c r="E29" i="4"/>
  <c r="E28" i="4"/>
  <c r="F30" i="4" l="1"/>
  <c r="F29" i="4"/>
  <c r="F28" i="4"/>
  <c r="H8" i="4" l="1"/>
  <c r="I8" i="4"/>
  <c r="J8" i="4"/>
  <c r="H9" i="4"/>
  <c r="I9" i="4"/>
  <c r="J9" i="4"/>
  <c r="H10" i="4"/>
  <c r="I10" i="4"/>
  <c r="J10" i="4"/>
  <c r="H11" i="4"/>
  <c r="I11" i="4"/>
  <c r="J11" i="4"/>
  <c r="I12" i="4"/>
  <c r="J12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J23" i="4"/>
  <c r="I24" i="4"/>
  <c r="J24" i="4"/>
  <c r="I25" i="4"/>
  <c r="J25" i="4"/>
  <c r="I26" i="4"/>
  <c r="J26" i="4"/>
  <c r="I27" i="4"/>
  <c r="J27" i="4"/>
  <c r="J7" i="4"/>
  <c r="I7" i="4"/>
  <c r="H7" i="4"/>
  <c r="H12" i="4" l="1"/>
  <c r="H15" i="4" l="1"/>
  <c r="H14" i="4"/>
  <c r="H13" i="4"/>
  <c r="H16" i="4" l="1"/>
  <c r="H17" i="4" l="1"/>
  <c r="H18" i="4" l="1"/>
  <c r="H19" i="4" l="1"/>
  <c r="H20" i="4" l="1"/>
  <c r="H21" i="4" l="1"/>
  <c r="H22" i="4" l="1"/>
  <c r="H23" i="4" l="1"/>
  <c r="H24" i="4" l="1"/>
  <c r="H26" i="4" l="1"/>
  <c r="H27" i="4"/>
</calcChain>
</file>

<file path=xl/sharedStrings.xml><?xml version="1.0" encoding="utf-8"?>
<sst xmlns="http://schemas.openxmlformats.org/spreadsheetml/2006/main" count="46" uniqueCount="39">
  <si>
    <t>ชื่อ-สกุล</t>
  </si>
  <si>
    <t>เลขที่</t>
  </si>
  <si>
    <t>ภาษาไทย</t>
  </si>
  <si>
    <t>คณิตศาสตร์</t>
  </si>
  <si>
    <t>วิทยาศาสตร์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</si>
  <si>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</si>
  <si>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</si>
  <si>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</si>
  <si>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</si>
  <si>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</si>
  <si>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แบบบันทึกคะแนน การสอบข้อสอบกลาง ชั้น ป.4 ปีการศึกษา 2557</t>
  </si>
  <si>
    <t>(แถวที่ไม่ใช้ กรุณาลบออก)</t>
  </si>
  <si>
    <t>คะแนนปลายภาคของโรงเรียน</t>
  </si>
  <si>
    <t>ร้อยละ 20</t>
  </si>
  <si>
    <t>คะแนนจากข้อสอบกลาง</t>
  </si>
  <si>
    <t>ปัว 4</t>
  </si>
  <si>
    <t>บ้านน้ำยาว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</si>
  <si>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</si>
  <si>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</si>
  <si>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</si>
  <si>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</si>
  <si>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</si>
  <si>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</si>
  <si>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</si>
  <si>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</si>
  <si>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</si>
  <si>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</si>
  <si>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</si>
  <si>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</si>
  <si>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</si>
  <si>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</si>
  <si>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เด็กหญิงมณีรัตน์  ณรินทร์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</si>
  <si>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</si>
  <si>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</si>
  <si>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</si>
  <si>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</si>
  <si>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</si>
  <si>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เด็กหญิงชลธารา  กุกไชย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</si>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</sst>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 applyProtection="1"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4" borderId="10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24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6" xfId="0" applyFont="1" applyBorder="1" applyAlignment="1" applyProtection="1"/>
    <xf numFmtId="0" fontId="2" fillId="0" borderId="12" xfId="0" applyFont="1" applyBorder="1" applyAlignment="1" applyProtection="1">
      <alignment horizontal="center"/>
    </xf>
    <xf numFmtId="0" fontId="2" fillId="0" borderId="4" xfId="0" applyFont="1" applyBorder="1" applyAlignment="1" applyProtection="1"/>
    <xf numFmtId="0" fontId="2" fillId="0" borderId="13" xfId="0" applyFont="1" applyBorder="1" applyAlignment="1" applyProtection="1"/>
    <xf numFmtId="0" fontId="2" fillId="4" borderId="11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1" fillId="0" borderId="0" xfId="0" applyFont="1" applyAlignment="1" applyProtection="1"/>
    <xf numFmtId="0" fontId="1" fillId="0" borderId="2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protection locked="0"/>
    </xf>
    <xf numFmtId="0" fontId="1" fillId="0" borderId="1" xfId="0" applyFont="1" applyBorder="1" applyAlignment="1" applyProtection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1" fontId="1" fillId="0" borderId="2" xfId="0" applyNumberFormat="1" applyFont="1" applyBorder="1" applyAlignment="1" applyProtection="1">
      <alignment horizontal="center"/>
    </xf>
    <xf numFmtId="1" fontId="1" fillId="0" borderId="7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6" borderId="21" xfId="0" applyFont="1" applyFill="1" applyBorder="1" applyAlignment="1" applyProtection="1">
      <alignment horizontal="center" vertical="center"/>
    </xf>
    <xf numFmtId="0" fontId="2" fillId="6" borderId="22" xfId="0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8" borderId="15" xfId="0" applyFont="1" applyFill="1" applyBorder="1" applyAlignment="1" applyProtection="1">
      <alignment horizontal="center"/>
    </xf>
    <xf numFmtId="0" fontId="2" fillId="8" borderId="16" xfId="0" applyFont="1" applyFill="1" applyBorder="1" applyAlignment="1" applyProtection="1">
      <alignment horizontal="center"/>
    </xf>
    <xf numFmtId="0" fontId="2" fillId="8" borderId="17" xfId="0" applyFont="1" applyFill="1" applyBorder="1" applyAlignment="1" applyProtection="1">
      <alignment horizontal="center"/>
    </xf>
    <xf numFmtId="0" fontId="2" fillId="8" borderId="18" xfId="0" applyFont="1" applyFill="1" applyBorder="1" applyAlignment="1" applyProtection="1">
      <alignment horizontal="center"/>
    </xf>
    <xf numFmtId="0" fontId="2" fillId="8" borderId="19" xfId="0" applyFont="1" applyFill="1" applyBorder="1" applyAlignment="1" applyProtection="1">
      <alignment horizontal="center"/>
    </xf>
    <xf numFmtId="0" fontId="2" fillId="8" borderId="20" xfId="0" applyFont="1" applyFill="1" applyBorder="1" applyAlignment="1" applyProtection="1">
      <alignment horizontal="center"/>
    </xf>
    <xf numFmtId="0" fontId="2" fillId="5" borderId="12" xfId="0" applyFont="1" applyFill="1" applyBorder="1" applyAlignment="1" applyProtection="1">
      <alignment horizontal="center"/>
    </xf>
    <xf numFmtId="0" fontId="2" fillId="5" borderId="4" xfId="0" applyFont="1" applyFill="1" applyBorder="1" applyAlignment="1" applyProtection="1">
      <alignment horizontal="center"/>
    </xf>
    <xf numFmtId="0" fontId="2" fillId="5" borderId="28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="110" zoomScaleNormal="90" zoomScaleSheetLayoutView="110" zoomScalePageLayoutView="90" workbookViewId="0">
      <pane ySplit="6" topLeftCell="A7" activePane="bottomLeft" state="frozen"/>
      <selection pane="bottomLeft" activeCell="G9" sqref="G9"/>
    </sheetView>
  </sheetViews>
  <sheetFormatPr defaultColWidth="9" defaultRowHeight="17.45" customHeight="1" x14ac:dyDescent="0.35"/>
  <cols>
    <col min="1" max="1" width="5" style="1" customWidth="1"/>
    <col min="2" max="2" width="8.25" style="1" customWidth="1"/>
    <col min="3" max="3" width="4.25" style="1" customWidth="1"/>
    <col min="4" max="4" width="18.875" style="1" customWidth="1"/>
    <col min="5" max="5" width="8.125" style="1" customWidth="1"/>
    <col min="6" max="6" width="9" style="1" customWidth="1"/>
    <col min="7" max="7" width="9.25" style="1" customWidth="1"/>
    <col min="8" max="8" width="7.625" style="26" customWidth="1"/>
    <col min="9" max="10" width="8.25" style="26" customWidth="1"/>
    <col min="11" max="16384" width="9" style="1"/>
  </cols>
  <sheetData>
    <row r="1" spans="1:10" ht="27.75" customHeight="1" thickBot="1" x14ac:dyDescent="0.4">
      <c r="A1" s="60" t="s">
        <v>10</v>
      </c>
      <c r="B1" s="60"/>
      <c r="C1" s="60"/>
      <c r="D1" s="60"/>
      <c r="E1" s="48" t="s">
        <v>14</v>
      </c>
      <c r="F1" s="49"/>
      <c r="G1" s="50"/>
      <c r="H1" s="45" t="s">
        <v>12</v>
      </c>
      <c r="I1" s="46"/>
      <c r="J1" s="47"/>
    </row>
    <row r="2" spans="1:10" ht="24.75" customHeight="1" thickBot="1" x14ac:dyDescent="0.4">
      <c r="A2" s="70" t="s">
        <v>11</v>
      </c>
      <c r="B2" s="70"/>
      <c r="C2" s="70"/>
      <c r="D2" s="71"/>
      <c r="E2" s="48" t="s">
        <v>8</v>
      </c>
      <c r="F2" s="49"/>
      <c r="G2" s="50"/>
      <c r="H2" s="2">
        <v>20</v>
      </c>
      <c r="I2" s="3">
        <v>20</v>
      </c>
      <c r="J2" s="4">
        <v>20</v>
      </c>
    </row>
    <row r="3" spans="1:10" ht="17.45" customHeight="1" x14ac:dyDescent="0.35">
      <c r="A3" s="61" t="s">
        <v>9</v>
      </c>
      <c r="B3" s="63" t="s">
        <v>7</v>
      </c>
      <c r="C3" s="63" t="s">
        <v>1</v>
      </c>
      <c r="D3" s="65" t="s">
        <v>0</v>
      </c>
      <c r="E3" s="12" t="s">
        <v>2</v>
      </c>
      <c r="F3" s="13" t="s">
        <v>3</v>
      </c>
      <c r="G3" s="14" t="s">
        <v>4</v>
      </c>
      <c r="H3" s="12" t="s">
        <v>2</v>
      </c>
      <c r="I3" s="13" t="s">
        <v>3</v>
      </c>
      <c r="J3" s="24" t="s">
        <v>4</v>
      </c>
    </row>
    <row r="4" spans="1:10" s="5" customFormat="1" ht="18" customHeight="1" x14ac:dyDescent="0.35">
      <c r="A4" s="62"/>
      <c r="B4" s="64"/>
      <c r="C4" s="64"/>
      <c r="D4" s="66"/>
      <c r="E4" s="15">
        <v>34</v>
      </c>
      <c r="F4" s="16">
        <v>40</v>
      </c>
      <c r="G4" s="17">
        <v>39.5</v>
      </c>
      <c r="H4" s="15" t="s">
        <v>13</v>
      </c>
      <c r="I4" s="15" t="s">
        <v>13</v>
      </c>
      <c r="J4" s="25" t="s">
        <v>13</v>
      </c>
    </row>
    <row r="5" spans="1:10" s="6" customFormat="1" ht="21" customHeight="1" x14ac:dyDescent="0.35">
      <c r="A5" s="67" t="s">
        <v>5</v>
      </c>
      <c r="B5" s="68"/>
      <c r="C5" s="68"/>
      <c r="D5" s="69"/>
      <c r="E5" s="18">
        <v>452</v>
      </c>
      <c r="F5" s="19">
        <v>653</v>
      </c>
      <c r="G5" s="20">
        <v>523</v>
      </c>
      <c r="H5" s="51"/>
      <c r="I5" s="52"/>
      <c r="J5" s="53"/>
    </row>
    <row r="6" spans="1:10" s="6" customFormat="1" ht="21" customHeight="1" thickBot="1" x14ac:dyDescent="0.4">
      <c r="A6" s="57" t="s">
        <v>6</v>
      </c>
      <c r="B6" s="58"/>
      <c r="C6" s="58"/>
      <c r="D6" s="59"/>
      <c r="E6" s="21">
        <v>63.31</v>
      </c>
      <c r="F6" s="22">
        <v>77.739999999999995</v>
      </c>
      <c r="G6" s="23">
        <v>63.05</v>
      </c>
      <c r="H6" s="54"/>
      <c r="I6" s="55"/>
      <c r="J6" s="56"/>
    </row>
    <row r="7" spans="1:10" s="9" customFormat="1" ht="21" customHeight="1" x14ac:dyDescent="0.35">
      <c r="A7" s="7" t="s">
        <v>15</v>
      </c>
      <c r="B7" s="7" t="s">
        <v>16</v>
      </c>
      <c r="C7" s="27">
        <v>1</v>
      </c>
      <c r="D7" s="31" t="s">
        <v>17</v>
      </c>
      <c r="E7" s="29">
        <v>15</v>
      </c>
      <c r="F7" s="8">
        <v>32</v>
      </c>
      <c r="G7" s="8">
        <v>24.5</v>
      </c>
      <c r="H7" s="42">
        <f>(E7/34)*(0.2*$H$2)</f>
        <v>1.7647058823529411</v>
      </c>
      <c r="I7" s="42">
        <f>(F7/40)*(0.2*$I$2)</f>
        <v>3.2</v>
      </c>
      <c r="J7" s="42">
        <f>(G7/39.5)*(0.2*$J$2)</f>
        <v>2.481012658227848</v>
      </c>
    </row>
    <row r="8" spans="1:10" s="9" customFormat="1" ht="21" customHeight="1" x14ac:dyDescent="0.35">
      <c r="A8" s="10"/>
      <c r="B8" s="10"/>
      <c r="C8" s="28">
        <v>2</v>
      </c>
      <c r="D8" s="31" t="s">
        <v>18</v>
      </c>
      <c r="E8" s="30">
        <v>19</v>
      </c>
      <c r="F8" s="11">
        <v>24</v>
      </c>
      <c r="G8" s="11">
        <v>22</v>
      </c>
      <c r="H8" s="42">
        <f t="shared" ref="H8:H27" si="0">(E8/34)*(0.2*$H$2)</f>
        <v>2.2352941176470589</v>
      </c>
      <c r="I8" s="42">
        <f t="shared" ref="I8:I27" si="1">(F8/40)*(0.2*$I$2)</f>
        <v>2.4</v>
      </c>
      <c r="J8" s="42">
        <f t="shared" ref="J8:J27" si="2">(G8/39.5)*(0.2*$J$2)</f>
        <v>2.2278481012658227</v>
      </c>
    </row>
    <row r="9" spans="1:10" s="9" customFormat="1" ht="21" customHeight="1" x14ac:dyDescent="0.35">
      <c r="A9" s="10"/>
      <c r="B9" s="10"/>
      <c r="C9" s="28">
        <v>3</v>
      </c>
      <c r="D9" s="31" t="s">
        <v>19</v>
      </c>
      <c r="E9" s="30">
        <v>14</v>
      </c>
      <c r="F9" s="11">
        <v>21</v>
      </c>
      <c r="G9" s="11">
        <v>21.5</v>
      </c>
      <c r="H9" s="42">
        <f t="shared" si="0"/>
        <v>1.6470588235294117</v>
      </c>
      <c r="I9" s="42">
        <f t="shared" si="1"/>
        <v>2.1</v>
      </c>
      <c r="J9" s="42">
        <f t="shared" si="2"/>
        <v>2.1772151898734178</v>
      </c>
    </row>
    <row r="10" spans="1:10" s="9" customFormat="1" ht="21" customHeight="1" x14ac:dyDescent="0.35">
      <c r="A10" s="10"/>
      <c r="B10" s="10"/>
      <c r="C10" s="28">
        <v>4</v>
      </c>
      <c r="D10" s="31" t="s">
        <v>20</v>
      </c>
      <c r="E10" s="30">
        <v>19</v>
      </c>
      <c r="F10" s="11">
        <v>36</v>
      </c>
      <c r="G10" s="11">
        <v>25.5</v>
      </c>
      <c r="H10" s="42">
        <f t="shared" si="0"/>
        <v>2.2352941176470589</v>
      </c>
      <c r="I10" s="42">
        <f t="shared" si="1"/>
        <v>3.6</v>
      </c>
      <c r="J10" s="42">
        <f t="shared" si="2"/>
        <v>2.5822784810126582</v>
      </c>
    </row>
    <row r="11" spans="1:10" s="9" customFormat="1" ht="21" customHeight="1" x14ac:dyDescent="0.35">
      <c r="A11" s="10"/>
      <c r="B11" s="10"/>
      <c r="C11" s="28">
        <v>5</v>
      </c>
      <c r="D11" s="31" t="s">
        <v>21</v>
      </c>
      <c r="E11" s="30">
        <v>23</v>
      </c>
      <c r="F11" s="11">
        <v>37</v>
      </c>
      <c r="G11" s="11">
        <v>27</v>
      </c>
      <c r="H11" s="42">
        <f t="shared" si="0"/>
        <v>2.7058823529411766</v>
      </c>
      <c r="I11" s="42">
        <f t="shared" si="1"/>
        <v>3.7</v>
      </c>
      <c r="J11" s="42">
        <f t="shared" si="2"/>
        <v>2.7341772151898733</v>
      </c>
    </row>
    <row r="12" spans="1:10" s="9" customFormat="1" ht="21" customHeight="1" x14ac:dyDescent="0.35">
      <c r="A12" s="10"/>
      <c r="B12" s="10"/>
      <c r="C12" s="28">
        <v>6</v>
      </c>
      <c r="D12" s="31" t="s">
        <v>22</v>
      </c>
      <c r="E12" s="30">
        <v>21</v>
      </c>
      <c r="F12" s="11">
        <v>36</v>
      </c>
      <c r="G12" s="11">
        <v>22.5</v>
      </c>
      <c r="H12" s="42">
        <f t="shared" si="0"/>
        <v>2.4705882352941178</v>
      </c>
      <c r="I12" s="42">
        <f t="shared" si="1"/>
        <v>3.6</v>
      </c>
      <c r="J12" s="42">
        <f t="shared" si="2"/>
        <v>2.278481012658228</v>
      </c>
    </row>
    <row r="13" spans="1:10" s="9" customFormat="1" ht="21" customHeight="1" x14ac:dyDescent="0.35">
      <c r="A13" s="10"/>
      <c r="B13" s="10"/>
      <c r="C13" s="28">
        <v>7</v>
      </c>
      <c r="D13" s="31" t="s">
        <v>23</v>
      </c>
      <c r="E13" s="30">
        <v>18</v>
      </c>
      <c r="F13" s="11">
        <v>32</v>
      </c>
      <c r="G13" s="11">
        <v>22.5</v>
      </c>
      <c r="H13" s="42">
        <f t="shared" si="0"/>
        <v>2.1176470588235294</v>
      </c>
      <c r="I13" s="42">
        <f t="shared" si="1"/>
        <v>3.2</v>
      </c>
      <c r="J13" s="42">
        <f t="shared" si="2"/>
        <v>2.278481012658228</v>
      </c>
    </row>
    <row r="14" spans="1:10" s="9" customFormat="1" ht="21" customHeight="1" x14ac:dyDescent="0.35">
      <c r="A14" s="10"/>
      <c r="B14" s="10"/>
      <c r="C14" s="28">
        <v>8</v>
      </c>
      <c r="D14" s="31" t="s">
        <v>24</v>
      </c>
      <c r="E14" s="30">
        <v>15</v>
      </c>
      <c r="F14" s="11">
        <v>33</v>
      </c>
      <c r="G14" s="11">
        <v>30.5</v>
      </c>
      <c r="H14" s="42">
        <f t="shared" si="0"/>
        <v>1.7647058823529411</v>
      </c>
      <c r="I14" s="42">
        <f t="shared" si="1"/>
        <v>3.3</v>
      </c>
      <c r="J14" s="42">
        <f t="shared" si="2"/>
        <v>3.0886075949367089</v>
      </c>
    </row>
    <row r="15" spans="1:10" s="9" customFormat="1" ht="21" customHeight="1" x14ac:dyDescent="0.35">
      <c r="A15" s="10"/>
      <c r="B15" s="10"/>
      <c r="C15" s="28">
        <v>9</v>
      </c>
      <c r="D15" s="31" t="s">
        <v>25</v>
      </c>
      <c r="E15" s="30">
        <v>24</v>
      </c>
      <c r="F15" s="11">
        <v>31</v>
      </c>
      <c r="G15" s="11">
        <v>23.5</v>
      </c>
      <c r="H15" s="42">
        <f t="shared" si="0"/>
        <v>2.8235294117647061</v>
      </c>
      <c r="I15" s="42">
        <f t="shared" si="1"/>
        <v>3.1</v>
      </c>
      <c r="J15" s="42">
        <f t="shared" si="2"/>
        <v>2.3797468354430378</v>
      </c>
    </row>
    <row r="16" spans="1:10" s="9" customFormat="1" ht="21" customHeight="1" x14ac:dyDescent="0.35">
      <c r="A16" s="10"/>
      <c r="B16" s="10"/>
      <c r="C16" s="28">
        <v>10</v>
      </c>
      <c r="D16" s="31" t="s">
        <v>26</v>
      </c>
      <c r="E16" s="30">
        <v>26</v>
      </c>
      <c r="F16" s="11">
        <v>34</v>
      </c>
      <c r="G16" s="11">
        <v>30</v>
      </c>
      <c r="H16" s="42">
        <f t="shared" si="0"/>
        <v>3.0588235294117645</v>
      </c>
      <c r="I16" s="42">
        <f t="shared" si="1"/>
        <v>3.4</v>
      </c>
      <c r="J16" s="42">
        <f t="shared" si="2"/>
        <v>3.037974683544304</v>
      </c>
    </row>
    <row r="17" spans="1:11" s="9" customFormat="1" ht="21" customHeight="1" x14ac:dyDescent="0.35">
      <c r="A17" s="10"/>
      <c r="B17" s="10"/>
      <c r="C17" s="28">
        <v>11</v>
      </c>
      <c r="D17" s="31" t="s">
        <v>27</v>
      </c>
      <c r="E17" s="30">
        <v>26</v>
      </c>
      <c r="F17" s="11">
        <v>34</v>
      </c>
      <c r="G17" s="11">
        <v>27</v>
      </c>
      <c r="H17" s="42">
        <f t="shared" si="0"/>
        <v>3.0588235294117645</v>
      </c>
      <c r="I17" s="42">
        <f t="shared" si="1"/>
        <v>3.4</v>
      </c>
      <c r="J17" s="42">
        <f t="shared" si="2"/>
        <v>2.7341772151898733</v>
      </c>
    </row>
    <row r="18" spans="1:11" s="9" customFormat="1" ht="21" customHeight="1" x14ac:dyDescent="0.35">
      <c r="A18" s="10"/>
      <c r="B18" s="10"/>
      <c r="C18" s="28">
        <v>12</v>
      </c>
      <c r="D18" s="31" t="s">
        <v>28</v>
      </c>
      <c r="E18" s="30">
        <v>17</v>
      </c>
      <c r="F18" s="11">
        <v>22</v>
      </c>
      <c r="G18" s="11">
        <v>19.5</v>
      </c>
      <c r="H18" s="42">
        <f t="shared" si="0"/>
        <v>2</v>
      </c>
      <c r="I18" s="42">
        <f t="shared" si="1"/>
        <v>2.2000000000000002</v>
      </c>
      <c r="J18" s="42">
        <f t="shared" si="2"/>
        <v>1.9746835443037976</v>
      </c>
    </row>
    <row r="19" spans="1:11" s="9" customFormat="1" ht="21" customHeight="1" x14ac:dyDescent="0.35">
      <c r="A19" s="10"/>
      <c r="B19" s="10"/>
      <c r="C19" s="28">
        <v>13</v>
      </c>
      <c r="D19" s="31" t="s">
        <v>29</v>
      </c>
      <c r="E19" s="30">
        <v>27</v>
      </c>
      <c r="F19" s="11">
        <v>36</v>
      </c>
      <c r="G19" s="11">
        <v>23.5</v>
      </c>
      <c r="H19" s="42">
        <f t="shared" si="0"/>
        <v>3.1764705882352939</v>
      </c>
      <c r="I19" s="42">
        <f t="shared" si="1"/>
        <v>3.6</v>
      </c>
      <c r="J19" s="42">
        <f t="shared" si="2"/>
        <v>2.3797468354430378</v>
      </c>
    </row>
    <row r="20" spans="1:11" s="9" customFormat="1" ht="21" customHeight="1" x14ac:dyDescent="0.35">
      <c r="A20" s="10"/>
      <c r="B20" s="10"/>
      <c r="C20" s="28">
        <v>14</v>
      </c>
      <c r="D20" s="31" t="s">
        <v>30</v>
      </c>
      <c r="E20" s="30">
        <v>23</v>
      </c>
      <c r="F20" s="11">
        <v>36</v>
      </c>
      <c r="G20" s="11">
        <v>27</v>
      </c>
      <c r="H20" s="42">
        <f t="shared" si="0"/>
        <v>2.7058823529411766</v>
      </c>
      <c r="I20" s="42">
        <f t="shared" si="1"/>
        <v>3.6</v>
      </c>
      <c r="J20" s="42">
        <f t="shared" si="2"/>
        <v>2.7341772151898733</v>
      </c>
    </row>
    <row r="21" spans="1:11" s="9" customFormat="1" ht="21" customHeight="1" x14ac:dyDescent="0.35">
      <c r="A21" s="10"/>
      <c r="B21" s="10"/>
      <c r="C21" s="28">
        <v>15</v>
      </c>
      <c r="D21" s="31" t="s">
        <v>31</v>
      </c>
      <c r="E21" s="30">
        <v>22</v>
      </c>
      <c r="F21" s="11">
        <v>26</v>
      </c>
      <c r="G21" s="11">
        <v>23</v>
      </c>
      <c r="H21" s="42">
        <f t="shared" si="0"/>
        <v>2.5882352941176472</v>
      </c>
      <c r="I21" s="42">
        <f t="shared" si="1"/>
        <v>2.6</v>
      </c>
      <c r="J21" s="42">
        <f t="shared" si="2"/>
        <v>2.3291139240506329</v>
      </c>
    </row>
    <row r="22" spans="1:11" s="9" customFormat="1" ht="21" customHeight="1" x14ac:dyDescent="0.35">
      <c r="A22" s="10"/>
      <c r="B22" s="10"/>
      <c r="C22" s="28">
        <v>16</v>
      </c>
      <c r="D22" s="31" t="s">
        <v>32</v>
      </c>
      <c r="E22" s="30">
        <v>25</v>
      </c>
      <c r="F22" s="11">
        <v>32</v>
      </c>
      <c r="G22" s="11">
        <v>29</v>
      </c>
      <c r="H22" s="42">
        <f t="shared" si="0"/>
        <v>2.9411764705882355</v>
      </c>
      <c r="I22" s="42">
        <f t="shared" si="1"/>
        <v>3.2</v>
      </c>
      <c r="J22" s="42">
        <f t="shared" si="2"/>
        <v>2.9367088607594938</v>
      </c>
    </row>
    <row r="23" spans="1:11" s="9" customFormat="1" ht="21" customHeight="1" x14ac:dyDescent="0.35">
      <c r="A23" s="10"/>
      <c r="B23" s="10"/>
      <c r="C23" s="28">
        <v>17</v>
      </c>
      <c r="D23" s="31" t="s">
        <v>33</v>
      </c>
      <c r="E23" s="30">
        <v>26</v>
      </c>
      <c r="F23" s="11">
        <v>36</v>
      </c>
      <c r="G23" s="11">
        <v>24</v>
      </c>
      <c r="H23" s="42">
        <f t="shared" si="0"/>
        <v>3.0588235294117645</v>
      </c>
      <c r="I23" s="42">
        <f t="shared" si="1"/>
        <v>3.6</v>
      </c>
      <c r="J23" s="42">
        <f t="shared" si="2"/>
        <v>2.4303797468354431</v>
      </c>
    </row>
    <row r="24" spans="1:11" s="9" customFormat="1" ht="21" customHeight="1" x14ac:dyDescent="0.35">
      <c r="A24" s="10"/>
      <c r="B24" s="10"/>
      <c r="C24" s="28">
        <v>18</v>
      </c>
      <c r="D24" s="31" t="s">
        <v>34</v>
      </c>
      <c r="E24" s="30">
        <v>28</v>
      </c>
      <c r="F24" s="11">
        <v>33</v>
      </c>
      <c r="G24" s="11">
        <v>23.5</v>
      </c>
      <c r="H24" s="42">
        <f t="shared" si="0"/>
        <v>3.2941176470588234</v>
      </c>
      <c r="I24" s="42">
        <f t="shared" si="1"/>
        <v>3.3</v>
      </c>
      <c r="J24" s="42">
        <f t="shared" si="2"/>
        <v>2.3797468354430378</v>
      </c>
    </row>
    <row r="25" spans="1:11" s="9" customFormat="1" ht="21" customHeight="1" x14ac:dyDescent="0.35">
      <c r="A25" s="10"/>
      <c r="B25" s="10"/>
      <c r="C25" s="28">
        <v>19</v>
      </c>
      <c r="D25" s="31" t="s">
        <v>35</v>
      </c>
      <c r="E25" s="30">
        <v>14</v>
      </c>
      <c r="F25" s="11">
        <v>20</v>
      </c>
      <c r="G25" s="11">
        <v>19</v>
      </c>
      <c r="H25" s="42">
        <f>(E25/34)*(0.2*$H$2)</f>
        <v>1.6470588235294117</v>
      </c>
      <c r="I25" s="42">
        <f t="shared" si="1"/>
        <v>2</v>
      </c>
      <c r="J25" s="42">
        <f t="shared" si="2"/>
        <v>1.9240506329113924</v>
      </c>
    </row>
    <row r="26" spans="1:11" s="9" customFormat="1" ht="21" customHeight="1" x14ac:dyDescent="0.35">
      <c r="A26" s="10"/>
      <c r="B26" s="10"/>
      <c r="C26" s="28">
        <v>20</v>
      </c>
      <c r="D26" s="31" t="s">
        <v>36</v>
      </c>
      <c r="E26" s="30">
        <v>26</v>
      </c>
      <c r="F26" s="11">
        <v>32</v>
      </c>
      <c r="G26" s="11">
        <v>31</v>
      </c>
      <c r="H26" s="42">
        <f t="shared" si="0"/>
        <v>3.0588235294117645</v>
      </c>
      <c r="I26" s="42">
        <f t="shared" si="1"/>
        <v>3.2</v>
      </c>
      <c r="J26" s="42">
        <f t="shared" si="2"/>
        <v>3.1392405063291138</v>
      </c>
    </row>
    <row r="27" spans="1:11" s="9" customFormat="1" ht="21" customHeight="1" x14ac:dyDescent="0.35">
      <c r="A27" s="32"/>
      <c r="B27" s="32"/>
      <c r="C27" s="33">
        <v>21</v>
      </c>
      <c r="D27" s="34" t="s">
        <v>37</v>
      </c>
      <c r="E27" s="35">
        <v>24</v>
      </c>
      <c r="F27" s="36">
        <v>30</v>
      </c>
      <c r="G27" s="36">
        <v>27</v>
      </c>
      <c r="H27" s="43">
        <f t="shared" si="0"/>
        <v>2.8235294117647061</v>
      </c>
      <c r="I27" s="43">
        <f t="shared" si="1"/>
        <v>3</v>
      </c>
      <c r="J27" s="43">
        <f t="shared" si="2"/>
        <v>2.7341772151898733</v>
      </c>
    </row>
    <row r="28" spans="1:11" s="9" customFormat="1" ht="21" customHeight="1" x14ac:dyDescent="0.35">
      <c r="A28" s="10"/>
      <c r="B28" s="10"/>
      <c r="C28" s="11"/>
      <c r="D28" s="40" t="s">
        <v>5</v>
      </c>
      <c r="E28" s="41">
        <f>SUM(E7:E27)</f>
        <v>452</v>
      </c>
      <c r="F28" s="41">
        <f>SUM(F7:F27)</f>
        <v>653</v>
      </c>
      <c r="G28" s="41">
        <f>SUM(G7:G27)</f>
        <v>523</v>
      </c>
      <c r="H28" s="37"/>
      <c r="I28" s="37"/>
      <c r="J28" s="37"/>
      <c r="K28" s="11"/>
    </row>
    <row r="29" spans="1:11" ht="21" customHeight="1" x14ac:dyDescent="0.35">
      <c r="A29" s="38"/>
      <c r="B29" s="38"/>
      <c r="C29" s="38"/>
      <c r="D29" s="41" t="s">
        <v>38</v>
      </c>
      <c r="E29" s="44">
        <f>E28/21</f>
        <v>21.523809523809526</v>
      </c>
      <c r="F29" s="44">
        <f>F28/21</f>
        <v>31.095238095238095</v>
      </c>
      <c r="G29" s="44">
        <f>G28/21</f>
        <v>24.904761904761905</v>
      </c>
      <c r="H29" s="39"/>
      <c r="I29" s="39"/>
      <c r="J29" s="39"/>
      <c r="K29" s="38"/>
    </row>
    <row r="30" spans="1:11" ht="21" customHeight="1" x14ac:dyDescent="0.35">
      <c r="A30" s="38"/>
      <c r="B30" s="38"/>
      <c r="C30" s="38"/>
      <c r="D30" s="41" t="s">
        <v>6</v>
      </c>
      <c r="E30" s="44">
        <f>E29*100/34</f>
        <v>63.30532212885155</v>
      </c>
      <c r="F30" s="44">
        <f>F29*100/40</f>
        <v>77.738095238095241</v>
      </c>
      <c r="G30" s="44">
        <f>G29*100/39.5</f>
        <v>63.05003013863773</v>
      </c>
      <c r="H30" s="39"/>
      <c r="I30" s="39"/>
      <c r="J30" s="39"/>
      <c r="K30" s="38"/>
    </row>
  </sheetData>
  <sheetProtection formatColumns="0" insertRows="0" deleteRows="0"/>
  <mergeCells count="12">
    <mergeCell ref="H1:J1"/>
    <mergeCell ref="E1:G1"/>
    <mergeCell ref="H5:J6"/>
    <mergeCell ref="A6:D6"/>
    <mergeCell ref="E2:G2"/>
    <mergeCell ref="A1:D1"/>
    <mergeCell ref="A3:A4"/>
    <mergeCell ref="B3:B4"/>
    <mergeCell ref="C3:C4"/>
    <mergeCell ref="D3:D4"/>
    <mergeCell ref="A5:D5"/>
    <mergeCell ref="A2:D2"/>
  </mergeCells>
  <pageMargins left="0.59055118110236227" right="0.19685039370078741" top="0.31496062992125984" bottom="0.3149606299212598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2015-03-26T00:21:46Z</dcterms:modified>
</cp:coreProperties>
</file>