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9360" windowHeight="4380"/>
  </bookViews>
  <sheets>
    <sheet name="ป.1" sheetId="22" r:id="rId1"/>
    <sheet name="ป.2" sheetId="21" r:id="rId2"/>
    <sheet name="ป.3" sheetId="20" r:id="rId3"/>
    <sheet name="ป.4" sheetId="19" r:id="rId4"/>
    <sheet name="ป.5" sheetId="18" r:id="rId5"/>
    <sheet name="ป.6" sheetId="17" r:id="rId6"/>
    <sheet name="Sheet2" sheetId="2" state="hidden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</sheets>
  <calcPr calcId="144525"/>
</workbook>
</file>

<file path=xl/calcChain.xml><?xml version="1.0" encoding="utf-8"?>
<calcChain xmlns="http://schemas.openxmlformats.org/spreadsheetml/2006/main">
  <c r="T6" i="3" l="1"/>
  <c r="T7" i="3"/>
  <c r="T5" i="3"/>
  <c r="R3" i="3"/>
  <c r="R4" i="3"/>
  <c r="R5" i="3"/>
  <c r="R6" i="3"/>
  <c r="R7" i="3"/>
  <c r="R2" i="3"/>
  <c r="P3" i="3"/>
  <c r="P4" i="3"/>
  <c r="P5" i="3"/>
  <c r="P6" i="3"/>
  <c r="P7" i="3"/>
  <c r="P2" i="3"/>
  <c r="N3" i="3"/>
  <c r="N4" i="3"/>
  <c r="N5" i="3"/>
  <c r="N6" i="3"/>
  <c r="N7" i="3"/>
  <c r="N2" i="3"/>
  <c r="L3" i="3"/>
  <c r="L4" i="3"/>
  <c r="L5" i="3"/>
  <c r="L6" i="3"/>
  <c r="L7" i="3"/>
  <c r="L2" i="3"/>
  <c r="J3" i="3"/>
  <c r="J4" i="3"/>
  <c r="J5" i="3"/>
  <c r="J6" i="3"/>
  <c r="J7" i="3"/>
  <c r="J2" i="3"/>
  <c r="H3" i="3"/>
  <c r="H4" i="3"/>
  <c r="H5" i="3"/>
  <c r="H6" i="3"/>
  <c r="H7" i="3"/>
  <c r="H2" i="3"/>
  <c r="F3" i="3"/>
  <c r="F4" i="3"/>
  <c r="F5" i="3"/>
  <c r="F6" i="3"/>
  <c r="F7" i="3"/>
  <c r="F2" i="3"/>
  <c r="D3" i="3"/>
  <c r="D4" i="3"/>
  <c r="D5" i="3"/>
  <c r="D6" i="3"/>
  <c r="D7" i="3"/>
  <c r="D2" i="3"/>
  <c r="B3" i="3"/>
  <c r="B4" i="3"/>
  <c r="B5" i="3"/>
  <c r="B6" i="3"/>
  <c r="B7" i="3"/>
  <c r="B2" i="3"/>
  <c r="S9" i="3"/>
  <c r="S8" i="3"/>
  <c r="A9" i="3"/>
  <c r="C8" i="3"/>
  <c r="C9" i="3" s="1"/>
  <c r="E8" i="3"/>
  <c r="E9" i="3" s="1"/>
  <c r="G8" i="3"/>
  <c r="G9" i="3" s="1"/>
  <c r="I8" i="3"/>
  <c r="I9" i="3" s="1"/>
  <c r="K8" i="3"/>
  <c r="K9" i="3" s="1"/>
  <c r="M8" i="3"/>
  <c r="M9" i="3" s="1"/>
  <c r="O8" i="3"/>
  <c r="O9" i="3" s="1"/>
  <c r="Q8" i="3"/>
  <c r="Q9" i="3" s="1"/>
  <c r="A8" i="3"/>
  <c r="X5" i="19"/>
  <c r="X7" i="19"/>
  <c r="X9" i="19"/>
  <c r="X11" i="19"/>
  <c r="X13" i="19"/>
  <c r="X15" i="19"/>
  <c r="X17" i="19"/>
  <c r="X4" i="19"/>
  <c r="W5" i="19"/>
  <c r="W6" i="19"/>
  <c r="X6" i="19" s="1"/>
  <c r="W7" i="19"/>
  <c r="W8" i="19"/>
  <c r="X8" i="19" s="1"/>
  <c r="W9" i="19"/>
  <c r="W10" i="19"/>
  <c r="X10" i="19" s="1"/>
  <c r="W11" i="19"/>
  <c r="W12" i="19"/>
  <c r="X12" i="19" s="1"/>
  <c r="W13" i="19"/>
  <c r="W14" i="19"/>
  <c r="X14" i="19" s="1"/>
  <c r="W15" i="19"/>
  <c r="W16" i="19"/>
  <c r="X16" i="19" s="1"/>
  <c r="W17" i="19"/>
  <c r="W18" i="19"/>
  <c r="X18" i="19" s="1"/>
  <c r="W4" i="19"/>
  <c r="Q19" i="19"/>
  <c r="E19" i="19" l="1"/>
  <c r="E20" i="19" s="1"/>
  <c r="G19" i="19"/>
  <c r="G20" i="19" s="1"/>
  <c r="I19" i="19"/>
  <c r="I20" i="19" s="1"/>
  <c r="K19" i="19"/>
  <c r="K20" i="19" s="1"/>
  <c r="M19" i="19"/>
  <c r="M20" i="19" s="1"/>
  <c r="O19" i="19"/>
  <c r="O20" i="19" s="1"/>
  <c r="Q20" i="19"/>
  <c r="S19" i="19"/>
  <c r="S20" i="19" s="1"/>
  <c r="U19" i="19"/>
  <c r="U20" i="19" s="1"/>
  <c r="V17" i="19"/>
  <c r="T17" i="19"/>
  <c r="R17" i="19"/>
  <c r="P17" i="19"/>
  <c r="N17" i="19"/>
  <c r="L17" i="19"/>
  <c r="J17" i="19"/>
  <c r="H17" i="19"/>
  <c r="F17" i="19"/>
  <c r="D17" i="19"/>
  <c r="E28" i="22" l="1"/>
  <c r="E29" i="22" s="1"/>
  <c r="G28" i="22"/>
  <c r="G29" i="22" s="1"/>
  <c r="I28" i="22"/>
  <c r="I29" i="22" s="1"/>
  <c r="K28" i="22"/>
  <c r="K29" i="22" s="1"/>
  <c r="O28" i="22"/>
  <c r="O29" i="22" s="1"/>
  <c r="Q28" i="22"/>
  <c r="Q29" i="22" s="1"/>
  <c r="S28" i="22"/>
  <c r="S29" i="22" s="1"/>
  <c r="C28" i="22"/>
  <c r="C29" i="22" s="1"/>
  <c r="T27" i="22"/>
  <c r="R27" i="22"/>
  <c r="P27" i="22"/>
  <c r="L27" i="22"/>
  <c r="J27" i="22"/>
  <c r="H27" i="22"/>
  <c r="F27" i="22"/>
  <c r="D27" i="22"/>
  <c r="T26" i="22"/>
  <c r="R26" i="22"/>
  <c r="P26" i="22"/>
  <c r="L26" i="22"/>
  <c r="J26" i="22"/>
  <c r="H26" i="22"/>
  <c r="F26" i="22"/>
  <c r="D26" i="22"/>
  <c r="T25" i="22"/>
  <c r="R25" i="22"/>
  <c r="P25" i="22"/>
  <c r="L25" i="22"/>
  <c r="J25" i="22"/>
  <c r="H25" i="22"/>
  <c r="F25" i="22"/>
  <c r="D25" i="22"/>
  <c r="T24" i="22"/>
  <c r="R24" i="22"/>
  <c r="P24" i="22"/>
  <c r="L24" i="22"/>
  <c r="J24" i="22"/>
  <c r="H24" i="22"/>
  <c r="F24" i="22"/>
  <c r="D24" i="22"/>
  <c r="T23" i="22"/>
  <c r="R23" i="22"/>
  <c r="P23" i="22"/>
  <c r="L23" i="22"/>
  <c r="J23" i="22"/>
  <c r="H23" i="22"/>
  <c r="F23" i="22"/>
  <c r="D23" i="22"/>
  <c r="T22" i="22"/>
  <c r="R22" i="22"/>
  <c r="P22" i="22"/>
  <c r="L22" i="22"/>
  <c r="J22" i="22"/>
  <c r="H22" i="22"/>
  <c r="F22" i="22"/>
  <c r="D22" i="22"/>
  <c r="T21" i="22"/>
  <c r="R21" i="22"/>
  <c r="P21" i="22"/>
  <c r="L21" i="22"/>
  <c r="J21" i="22"/>
  <c r="H21" i="22"/>
  <c r="F21" i="22"/>
  <c r="D21" i="22"/>
  <c r="T20" i="22"/>
  <c r="R20" i="22"/>
  <c r="P20" i="22"/>
  <c r="L20" i="22"/>
  <c r="J20" i="22"/>
  <c r="H20" i="22"/>
  <c r="F20" i="22"/>
  <c r="D20" i="22"/>
  <c r="E26" i="20"/>
  <c r="E27" i="20" s="1"/>
  <c r="G26" i="20"/>
  <c r="G27" i="20" s="1"/>
  <c r="I26" i="20"/>
  <c r="I27" i="20" s="1"/>
  <c r="K26" i="20"/>
  <c r="K27" i="20" s="1"/>
  <c r="M26" i="20"/>
  <c r="M27" i="20" s="1"/>
  <c r="O26" i="20"/>
  <c r="O27" i="20" s="1"/>
  <c r="Q26" i="20"/>
  <c r="Q27" i="20" s="1"/>
  <c r="S26" i="20"/>
  <c r="S27" i="20" s="1"/>
  <c r="C26" i="20"/>
  <c r="C27" i="20" s="1"/>
  <c r="U25" i="20"/>
  <c r="V25" i="20" s="1"/>
  <c r="T25" i="20"/>
  <c r="R25" i="20"/>
  <c r="P25" i="20"/>
  <c r="N25" i="20"/>
  <c r="L25" i="20"/>
  <c r="J25" i="20"/>
  <c r="H25" i="20"/>
  <c r="F25" i="20"/>
  <c r="D25" i="20"/>
  <c r="U24" i="20"/>
  <c r="V24" i="20" s="1"/>
  <c r="T24" i="20"/>
  <c r="R24" i="20"/>
  <c r="P24" i="20"/>
  <c r="N24" i="20"/>
  <c r="L24" i="20"/>
  <c r="J24" i="20"/>
  <c r="H24" i="20"/>
  <c r="F24" i="20"/>
  <c r="D24" i="20"/>
  <c r="V5" i="19"/>
  <c r="V6" i="19"/>
  <c r="V7" i="19"/>
  <c r="V8" i="19"/>
  <c r="V9" i="19"/>
  <c r="V10" i="19"/>
  <c r="V11" i="19"/>
  <c r="V12" i="19"/>
  <c r="V13" i="19"/>
  <c r="V14" i="19"/>
  <c r="V15" i="19"/>
  <c r="V16" i="19"/>
  <c r="V18" i="19"/>
  <c r="V4" i="19"/>
  <c r="T4" i="19"/>
  <c r="T19" i="22"/>
  <c r="R19" i="22"/>
  <c r="P19" i="22"/>
  <c r="L19" i="22"/>
  <c r="J19" i="22"/>
  <c r="H19" i="22"/>
  <c r="F19" i="22"/>
  <c r="D19" i="22"/>
  <c r="T18" i="22"/>
  <c r="R18" i="22"/>
  <c r="P18" i="22"/>
  <c r="L18" i="22"/>
  <c r="J18" i="22"/>
  <c r="H18" i="22"/>
  <c r="F18" i="22"/>
  <c r="D18" i="22"/>
  <c r="T17" i="22"/>
  <c r="R17" i="22"/>
  <c r="P17" i="22"/>
  <c r="L17" i="22"/>
  <c r="J17" i="22"/>
  <c r="H17" i="22"/>
  <c r="F17" i="22"/>
  <c r="D17" i="22"/>
  <c r="T16" i="22"/>
  <c r="R16" i="22"/>
  <c r="P16" i="22"/>
  <c r="L16" i="22"/>
  <c r="J16" i="22"/>
  <c r="H16" i="22"/>
  <c r="F16" i="22"/>
  <c r="D16" i="22"/>
  <c r="T15" i="22"/>
  <c r="R15" i="22"/>
  <c r="P15" i="22"/>
  <c r="L15" i="22"/>
  <c r="J15" i="22"/>
  <c r="H15" i="22"/>
  <c r="F15" i="22"/>
  <c r="D15" i="22"/>
  <c r="T14" i="22"/>
  <c r="R14" i="22"/>
  <c r="P14" i="22"/>
  <c r="L14" i="22"/>
  <c r="J14" i="22"/>
  <c r="H14" i="22"/>
  <c r="F14" i="22"/>
  <c r="D14" i="22"/>
  <c r="T13" i="22"/>
  <c r="R13" i="22"/>
  <c r="P13" i="22"/>
  <c r="L13" i="22"/>
  <c r="J13" i="22"/>
  <c r="H13" i="22"/>
  <c r="F13" i="22"/>
  <c r="D13" i="22"/>
  <c r="T12" i="22"/>
  <c r="R12" i="22"/>
  <c r="P12" i="22"/>
  <c r="L12" i="22"/>
  <c r="J12" i="22"/>
  <c r="H12" i="22"/>
  <c r="F12" i="22"/>
  <c r="D12" i="22"/>
  <c r="T11" i="22"/>
  <c r="R11" i="22"/>
  <c r="P11" i="22"/>
  <c r="L11" i="22"/>
  <c r="J11" i="22"/>
  <c r="H11" i="22"/>
  <c r="F11" i="22"/>
  <c r="D11" i="22"/>
  <c r="T10" i="22"/>
  <c r="R10" i="22"/>
  <c r="P10" i="22"/>
  <c r="L10" i="22"/>
  <c r="J10" i="22"/>
  <c r="H10" i="22"/>
  <c r="F10" i="22"/>
  <c r="D10" i="22"/>
  <c r="T9" i="22"/>
  <c r="R9" i="22"/>
  <c r="P9" i="22"/>
  <c r="L9" i="22"/>
  <c r="J9" i="22"/>
  <c r="H9" i="22"/>
  <c r="F9" i="22"/>
  <c r="D9" i="22"/>
  <c r="T8" i="22"/>
  <c r="R8" i="22"/>
  <c r="P8" i="22"/>
  <c r="L8" i="22"/>
  <c r="J8" i="22"/>
  <c r="H8" i="22"/>
  <c r="F8" i="22"/>
  <c r="D8" i="22"/>
  <c r="T7" i="22"/>
  <c r="R7" i="22"/>
  <c r="P7" i="22"/>
  <c r="L7" i="22"/>
  <c r="J7" i="22"/>
  <c r="H7" i="22"/>
  <c r="F7" i="22"/>
  <c r="D7" i="22"/>
  <c r="T6" i="22"/>
  <c r="R6" i="22"/>
  <c r="P6" i="22"/>
  <c r="L6" i="22"/>
  <c r="J6" i="22"/>
  <c r="H6" i="22"/>
  <c r="F6" i="22"/>
  <c r="D6" i="22"/>
  <c r="T5" i="22"/>
  <c r="R5" i="22"/>
  <c r="P5" i="22"/>
  <c r="L5" i="22"/>
  <c r="J5" i="22"/>
  <c r="H5" i="22"/>
  <c r="F5" i="22"/>
  <c r="D5" i="22"/>
  <c r="T4" i="22"/>
  <c r="R4" i="22"/>
  <c r="P4" i="22"/>
  <c r="L4" i="22"/>
  <c r="J4" i="22"/>
  <c r="H4" i="22"/>
  <c r="F4" i="22"/>
  <c r="D4" i="22"/>
  <c r="V19" i="17"/>
  <c r="V18" i="17"/>
  <c r="V17" i="17"/>
  <c r="V16" i="17"/>
  <c r="V15" i="17"/>
  <c r="V14" i="17"/>
  <c r="V13" i="17"/>
  <c r="V12" i="17"/>
  <c r="V11" i="17"/>
  <c r="V10" i="17"/>
  <c r="V9" i="17"/>
  <c r="V8" i="17"/>
  <c r="V7" i="17"/>
  <c r="V6" i="17"/>
  <c r="V5" i="17"/>
  <c r="V4" i="17"/>
  <c r="U20" i="17"/>
  <c r="R19" i="17"/>
  <c r="R18" i="17"/>
  <c r="R17" i="17"/>
  <c r="R16" i="17"/>
  <c r="R15" i="17"/>
  <c r="R14" i="17"/>
  <c r="R13" i="17"/>
  <c r="R12" i="17"/>
  <c r="R11" i="17"/>
  <c r="R10" i="17"/>
  <c r="R9" i="17"/>
  <c r="R8" i="17"/>
  <c r="R7" i="17"/>
  <c r="R6" i="17"/>
  <c r="R5" i="17"/>
  <c r="R4" i="17"/>
  <c r="Q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6" i="17"/>
  <c r="F5" i="17"/>
  <c r="F4" i="17"/>
  <c r="E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C20" i="17"/>
  <c r="C21" i="17" s="1"/>
  <c r="V17" i="18"/>
  <c r="V16" i="18"/>
  <c r="V15" i="18"/>
  <c r="V14" i="18"/>
  <c r="V13" i="18"/>
  <c r="V12" i="18"/>
  <c r="V11" i="18"/>
  <c r="V10" i="18"/>
  <c r="V9" i="18"/>
  <c r="V8" i="18"/>
  <c r="V7" i="18"/>
  <c r="V6" i="18"/>
  <c r="V5" i="18"/>
  <c r="V4" i="18"/>
  <c r="U18" i="18"/>
  <c r="R17" i="18"/>
  <c r="R16" i="18"/>
  <c r="R15" i="18"/>
  <c r="R14" i="18"/>
  <c r="R13" i="18"/>
  <c r="R12" i="18"/>
  <c r="R11" i="18"/>
  <c r="R10" i="18"/>
  <c r="R9" i="18"/>
  <c r="R8" i="18"/>
  <c r="R7" i="18"/>
  <c r="R6" i="18"/>
  <c r="R5" i="18"/>
  <c r="R4" i="18"/>
  <c r="Q18" i="18"/>
  <c r="F17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E18" i="18"/>
  <c r="E19" i="18" s="1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C18" i="18"/>
  <c r="C19" i="18" s="1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U4" i="20"/>
  <c r="V4" i="20" s="1"/>
  <c r="U22" i="20"/>
  <c r="V22" i="20" s="1"/>
  <c r="U18" i="20"/>
  <c r="V18" i="20" s="1"/>
  <c r="U7" i="20"/>
  <c r="V7" i="20" s="1"/>
  <c r="U6" i="20"/>
  <c r="V6" i="20" s="1"/>
  <c r="R23" i="20"/>
  <c r="R22" i="20"/>
  <c r="R21" i="20"/>
  <c r="R20" i="20"/>
  <c r="R19" i="20"/>
  <c r="R18" i="20"/>
  <c r="R17" i="20"/>
  <c r="R16" i="20"/>
  <c r="R15" i="20"/>
  <c r="R14" i="20"/>
  <c r="R13" i="20"/>
  <c r="R12" i="20"/>
  <c r="R11" i="20"/>
  <c r="R10" i="20"/>
  <c r="R9" i="20"/>
  <c r="R8" i="20"/>
  <c r="R7" i="20"/>
  <c r="R6" i="20"/>
  <c r="R5" i="20"/>
  <c r="R4" i="20"/>
  <c r="P23" i="20"/>
  <c r="P22" i="20"/>
  <c r="P21" i="20"/>
  <c r="P20" i="20"/>
  <c r="P19" i="20"/>
  <c r="P18" i="20"/>
  <c r="P17" i="20"/>
  <c r="P16" i="20"/>
  <c r="P15" i="20"/>
  <c r="P14" i="20"/>
  <c r="P13" i="20"/>
  <c r="P12" i="20"/>
  <c r="P11" i="20"/>
  <c r="P10" i="20"/>
  <c r="P9" i="20"/>
  <c r="P8" i="20"/>
  <c r="P7" i="20"/>
  <c r="P6" i="20"/>
  <c r="P5" i="20"/>
  <c r="P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N7" i="20"/>
  <c r="N6" i="20"/>
  <c r="N5" i="20"/>
  <c r="N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F5" i="20"/>
  <c r="F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T15" i="21"/>
  <c r="T14" i="21"/>
  <c r="T13" i="21"/>
  <c r="T12" i="21"/>
  <c r="T11" i="21"/>
  <c r="T10" i="21"/>
  <c r="T9" i="21"/>
  <c r="T8" i="21"/>
  <c r="T7" i="21"/>
  <c r="T6" i="21"/>
  <c r="T5" i="21"/>
  <c r="T4" i="21"/>
  <c r="S16" i="21"/>
  <c r="S17" i="21" s="1"/>
  <c r="R15" i="21"/>
  <c r="R14" i="21"/>
  <c r="R13" i="21"/>
  <c r="R12" i="21"/>
  <c r="R11" i="21"/>
  <c r="R10" i="21"/>
  <c r="R9" i="21"/>
  <c r="R8" i="21"/>
  <c r="R7" i="21"/>
  <c r="R6" i="21"/>
  <c r="R5" i="21"/>
  <c r="R4" i="21"/>
  <c r="Q16" i="21"/>
  <c r="Q17" i="21" s="1"/>
  <c r="P15" i="21"/>
  <c r="P14" i="21"/>
  <c r="P13" i="21"/>
  <c r="P12" i="21"/>
  <c r="P11" i="21"/>
  <c r="P10" i="21"/>
  <c r="P9" i="21"/>
  <c r="P8" i="21"/>
  <c r="P7" i="21"/>
  <c r="P6" i="21"/>
  <c r="P5" i="21"/>
  <c r="P4" i="21"/>
  <c r="O16" i="21"/>
  <c r="O17" i="21" s="1"/>
  <c r="N15" i="21"/>
  <c r="N14" i="21"/>
  <c r="N13" i="21"/>
  <c r="N12" i="21"/>
  <c r="N11" i="21"/>
  <c r="N10" i="21"/>
  <c r="N9" i="21"/>
  <c r="N8" i="21"/>
  <c r="N7" i="21"/>
  <c r="N6" i="21"/>
  <c r="N5" i="21"/>
  <c r="N4" i="21"/>
  <c r="M16" i="21"/>
  <c r="M17" i="21" s="1"/>
  <c r="L15" i="21"/>
  <c r="L14" i="21"/>
  <c r="L13" i="21"/>
  <c r="L12" i="21"/>
  <c r="L11" i="21"/>
  <c r="L10" i="21"/>
  <c r="L9" i="21"/>
  <c r="L8" i="21"/>
  <c r="L7" i="21"/>
  <c r="L6" i="21"/>
  <c r="L5" i="21"/>
  <c r="L4" i="21"/>
  <c r="K16" i="21"/>
  <c r="K17" i="21" s="1"/>
  <c r="J15" i="21"/>
  <c r="J14" i="21"/>
  <c r="J13" i="21"/>
  <c r="J12" i="21"/>
  <c r="J11" i="21"/>
  <c r="J10" i="21"/>
  <c r="J9" i="21"/>
  <c r="J8" i="21"/>
  <c r="J7" i="21"/>
  <c r="J6" i="21"/>
  <c r="J5" i="21"/>
  <c r="J4" i="21"/>
  <c r="I16" i="21"/>
  <c r="I17" i="21" s="1"/>
  <c r="H15" i="21"/>
  <c r="H14" i="21"/>
  <c r="H13" i="21"/>
  <c r="H12" i="21"/>
  <c r="H11" i="21"/>
  <c r="H10" i="21"/>
  <c r="H9" i="21"/>
  <c r="H8" i="21"/>
  <c r="H7" i="21"/>
  <c r="H6" i="21"/>
  <c r="H5" i="21"/>
  <c r="H4" i="21"/>
  <c r="G16" i="21"/>
  <c r="G17" i="21" s="1"/>
  <c r="F15" i="21"/>
  <c r="F14" i="21"/>
  <c r="F13" i="21"/>
  <c r="F12" i="21"/>
  <c r="F11" i="21"/>
  <c r="F10" i="21"/>
  <c r="F9" i="21"/>
  <c r="F8" i="21"/>
  <c r="F7" i="21"/>
  <c r="F6" i="21"/>
  <c r="F5" i="21"/>
  <c r="F4" i="21"/>
  <c r="E16" i="21"/>
  <c r="E17" i="21" s="1"/>
  <c r="D15" i="21"/>
  <c r="D14" i="21"/>
  <c r="D13" i="21"/>
  <c r="D12" i="21"/>
  <c r="D11" i="21"/>
  <c r="D10" i="21"/>
  <c r="D9" i="21"/>
  <c r="D8" i="21"/>
  <c r="D7" i="21"/>
  <c r="D6" i="21"/>
  <c r="D5" i="21"/>
  <c r="D4" i="21"/>
  <c r="C16" i="21"/>
  <c r="C17" i="21" s="1"/>
  <c r="T18" i="19"/>
  <c r="T16" i="19"/>
  <c r="T15" i="19"/>
  <c r="T14" i="19"/>
  <c r="T13" i="19"/>
  <c r="T12" i="19"/>
  <c r="T11" i="19"/>
  <c r="T10" i="19"/>
  <c r="T9" i="19"/>
  <c r="T8" i="19"/>
  <c r="T7" i="19"/>
  <c r="T6" i="19"/>
  <c r="T5" i="19"/>
  <c r="J19" i="17"/>
  <c r="J18" i="17"/>
  <c r="J17" i="17"/>
  <c r="J16" i="17"/>
  <c r="J15" i="17"/>
  <c r="J14" i="17"/>
  <c r="J13" i="17"/>
  <c r="J12" i="17"/>
  <c r="J11" i="17"/>
  <c r="J10" i="17"/>
  <c r="J9" i="17"/>
  <c r="J8" i="17"/>
  <c r="J7" i="17"/>
  <c r="J6" i="17"/>
  <c r="J5" i="17"/>
  <c r="J4" i="17"/>
  <c r="L23" i="20"/>
  <c r="L22" i="20"/>
  <c r="L21" i="20"/>
  <c r="L20" i="20"/>
  <c r="L19" i="20"/>
  <c r="L18" i="20"/>
  <c r="L17" i="20"/>
  <c r="L16" i="20"/>
  <c r="L15" i="20"/>
  <c r="L14" i="20"/>
  <c r="L13" i="20"/>
  <c r="L12" i="20"/>
  <c r="L11" i="20"/>
  <c r="L10" i="20"/>
  <c r="L9" i="20"/>
  <c r="L8" i="20"/>
  <c r="L7" i="20"/>
  <c r="L6" i="20"/>
  <c r="L5" i="20"/>
  <c r="L4" i="20"/>
  <c r="J23" i="20"/>
  <c r="J22" i="20"/>
  <c r="J21" i="20"/>
  <c r="J20" i="20"/>
  <c r="J19" i="20"/>
  <c r="J18" i="20"/>
  <c r="J17" i="20"/>
  <c r="J16" i="20"/>
  <c r="J15" i="20"/>
  <c r="J14" i="20"/>
  <c r="J13" i="20"/>
  <c r="J12" i="20"/>
  <c r="J11" i="20"/>
  <c r="J10" i="20"/>
  <c r="J9" i="20"/>
  <c r="J8" i="20"/>
  <c r="J7" i="20"/>
  <c r="J6" i="20"/>
  <c r="J5" i="20"/>
  <c r="J4" i="20"/>
  <c r="R18" i="19"/>
  <c r="R16" i="19"/>
  <c r="R15" i="19"/>
  <c r="R14" i="19"/>
  <c r="R13" i="19"/>
  <c r="R12" i="19"/>
  <c r="R11" i="19"/>
  <c r="R10" i="19"/>
  <c r="R9" i="19"/>
  <c r="R8" i="19"/>
  <c r="R7" i="19"/>
  <c r="R6" i="19"/>
  <c r="R5" i="19"/>
  <c r="R4" i="19"/>
  <c r="P18" i="19"/>
  <c r="P16" i="19"/>
  <c r="P15" i="19"/>
  <c r="P14" i="19"/>
  <c r="P13" i="19"/>
  <c r="P12" i="19"/>
  <c r="P11" i="19"/>
  <c r="P10" i="19"/>
  <c r="P9" i="19"/>
  <c r="P8" i="19"/>
  <c r="P7" i="19"/>
  <c r="P6" i="19"/>
  <c r="P5" i="19"/>
  <c r="P4" i="19"/>
  <c r="N18" i="19"/>
  <c r="N16" i="19"/>
  <c r="N15" i="19"/>
  <c r="N14" i="19"/>
  <c r="N13" i="19"/>
  <c r="N12" i="19"/>
  <c r="N11" i="19"/>
  <c r="N10" i="19"/>
  <c r="N9" i="19"/>
  <c r="N8" i="19"/>
  <c r="N7" i="19"/>
  <c r="N6" i="19"/>
  <c r="N5" i="19"/>
  <c r="N4" i="19"/>
  <c r="L18" i="19"/>
  <c r="L16" i="19"/>
  <c r="L15" i="19"/>
  <c r="L14" i="19"/>
  <c r="L13" i="19"/>
  <c r="L12" i="19"/>
  <c r="L11" i="19"/>
  <c r="L10" i="19"/>
  <c r="L9" i="19"/>
  <c r="L8" i="19"/>
  <c r="L7" i="19"/>
  <c r="L6" i="19"/>
  <c r="L5" i="19"/>
  <c r="L4" i="19"/>
  <c r="J18" i="19"/>
  <c r="J16" i="19"/>
  <c r="J15" i="19"/>
  <c r="J14" i="19"/>
  <c r="J13" i="19"/>
  <c r="J12" i="19"/>
  <c r="J11" i="19"/>
  <c r="J10" i="19"/>
  <c r="J9" i="19"/>
  <c r="J8" i="19"/>
  <c r="J7" i="19"/>
  <c r="J6" i="19"/>
  <c r="J5" i="19"/>
  <c r="J4" i="19"/>
  <c r="H18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F18" i="19"/>
  <c r="F16" i="19"/>
  <c r="F15" i="19"/>
  <c r="F14" i="19"/>
  <c r="F13" i="19"/>
  <c r="F12" i="19"/>
  <c r="F11" i="19"/>
  <c r="F10" i="19"/>
  <c r="F9" i="19"/>
  <c r="F8" i="19"/>
  <c r="F7" i="19"/>
  <c r="F6" i="19"/>
  <c r="F5" i="19"/>
  <c r="F4" i="19"/>
  <c r="D18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C19" i="19"/>
  <c r="C20" i="19" s="1"/>
  <c r="J17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I18" i="18"/>
  <c r="L17" i="18"/>
  <c r="L16" i="18"/>
  <c r="L15" i="18"/>
  <c r="L14" i="18"/>
  <c r="L13" i="18"/>
  <c r="L12" i="18"/>
  <c r="L11" i="18"/>
  <c r="L10" i="18"/>
  <c r="L9" i="18"/>
  <c r="L8" i="18"/>
  <c r="L7" i="18"/>
  <c r="L6" i="18"/>
  <c r="L5" i="18"/>
  <c r="L4" i="18"/>
  <c r="K18" i="18"/>
  <c r="K19" i="18" s="1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S18" i="18"/>
  <c r="I20" i="17"/>
  <c r="I21" i="17" s="1"/>
  <c r="L19" i="17"/>
  <c r="L18" i="17"/>
  <c r="L17" i="17"/>
  <c r="L16" i="17"/>
  <c r="L15" i="17"/>
  <c r="L14" i="17"/>
  <c r="L13" i="17"/>
  <c r="L12" i="17"/>
  <c r="L11" i="17"/>
  <c r="L10" i="17"/>
  <c r="L9" i="17"/>
  <c r="L8" i="17"/>
  <c r="L7" i="17"/>
  <c r="L6" i="17"/>
  <c r="L5" i="17"/>
  <c r="L4" i="17"/>
  <c r="K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S20" i="17"/>
  <c r="S21" i="17" s="1"/>
  <c r="P17" i="18"/>
  <c r="P16" i="18"/>
  <c r="P15" i="18"/>
  <c r="P14" i="18"/>
  <c r="P13" i="18"/>
  <c r="P12" i="18"/>
  <c r="P11" i="18"/>
  <c r="P10" i="18"/>
  <c r="P9" i="18"/>
  <c r="P8" i="18"/>
  <c r="P7" i="18"/>
  <c r="P6" i="18"/>
  <c r="P5" i="18"/>
  <c r="P4" i="18"/>
  <c r="O18" i="18"/>
  <c r="O19" i="18" s="1"/>
  <c r="M18" i="18"/>
  <c r="M19" i="18" s="1"/>
  <c r="N17" i="18"/>
  <c r="N16" i="18"/>
  <c r="N15" i="18"/>
  <c r="N14" i="18"/>
  <c r="N13" i="18"/>
  <c r="N12" i="18"/>
  <c r="N11" i="18"/>
  <c r="N10" i="18"/>
  <c r="N9" i="18"/>
  <c r="N8" i="18"/>
  <c r="N7" i="18"/>
  <c r="N6" i="18"/>
  <c r="N5" i="18"/>
  <c r="N4" i="18"/>
  <c r="G18" i="18"/>
  <c r="H17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O20" i="17"/>
  <c r="O21" i="17" s="1"/>
  <c r="P19" i="17"/>
  <c r="P18" i="17"/>
  <c r="P17" i="17"/>
  <c r="P16" i="17"/>
  <c r="P15" i="17"/>
  <c r="P14" i="17"/>
  <c r="P13" i="17"/>
  <c r="P12" i="17"/>
  <c r="P11" i="17"/>
  <c r="P10" i="17"/>
  <c r="P9" i="17"/>
  <c r="P8" i="17"/>
  <c r="P7" i="17"/>
  <c r="P6" i="17"/>
  <c r="P5" i="17"/>
  <c r="P4" i="17"/>
  <c r="M20" i="17"/>
  <c r="M21" i="17" s="1"/>
  <c r="N19" i="17"/>
  <c r="N18" i="17"/>
  <c r="N17" i="17"/>
  <c r="N16" i="17"/>
  <c r="N15" i="17"/>
  <c r="N14" i="17"/>
  <c r="N13" i="17"/>
  <c r="N12" i="17"/>
  <c r="N11" i="17"/>
  <c r="N10" i="17"/>
  <c r="N9" i="17"/>
  <c r="N8" i="17"/>
  <c r="N7" i="17"/>
  <c r="N6" i="17"/>
  <c r="N5" i="17"/>
  <c r="N4" i="17"/>
  <c r="G20" i="17"/>
  <c r="G21" i="17" s="1"/>
  <c r="H19" i="17"/>
  <c r="H18" i="17"/>
  <c r="H17" i="17"/>
  <c r="H16" i="17"/>
  <c r="H15" i="17"/>
  <c r="H14" i="17"/>
  <c r="H13" i="17"/>
  <c r="H12" i="17"/>
  <c r="H11" i="17"/>
  <c r="H10" i="17"/>
  <c r="H9" i="17"/>
  <c r="H8" i="17"/>
  <c r="H7" i="17"/>
  <c r="H6" i="17"/>
  <c r="H5" i="17"/>
  <c r="H4" i="17"/>
  <c r="U15" i="21"/>
  <c r="V15" i="21" s="1"/>
  <c r="U14" i="21"/>
  <c r="V14" i="21" s="1"/>
  <c r="U13" i="21"/>
  <c r="V13" i="21" s="1"/>
  <c r="U12" i="21"/>
  <c r="V12" i="21" s="1"/>
  <c r="U11" i="21"/>
  <c r="V11" i="21" s="1"/>
  <c r="U10" i="21"/>
  <c r="V10" i="21" s="1"/>
  <c r="U9" i="21"/>
  <c r="V9" i="21" s="1"/>
  <c r="U8" i="21"/>
  <c r="V8" i="21" s="1"/>
  <c r="U7" i="21"/>
  <c r="V7" i="21" s="1"/>
  <c r="U6" i="21"/>
  <c r="V6" i="21" s="1"/>
  <c r="U5" i="21"/>
  <c r="V5" i="21" s="1"/>
  <c r="U4" i="21"/>
  <c r="V4" i="21" s="1"/>
  <c r="U19" i="20"/>
  <c r="V19" i="20" s="1"/>
  <c r="U20" i="20"/>
  <c r="V20" i="20" s="1"/>
  <c r="U21" i="20"/>
  <c r="V21" i="20" s="1"/>
  <c r="U23" i="20"/>
  <c r="V23" i="20" s="1"/>
  <c r="U17" i="20"/>
  <c r="V17" i="20" s="1"/>
  <c r="U16" i="20"/>
  <c r="V16" i="20" s="1"/>
  <c r="U15" i="20"/>
  <c r="V15" i="20" s="1"/>
  <c r="U14" i="20"/>
  <c r="V14" i="20" s="1"/>
  <c r="U13" i="20"/>
  <c r="V13" i="20" s="1"/>
  <c r="U12" i="20"/>
  <c r="V12" i="20" s="1"/>
  <c r="U11" i="20"/>
  <c r="V11" i="20" s="1"/>
  <c r="U10" i="20"/>
  <c r="V10" i="20" s="1"/>
  <c r="U9" i="20"/>
  <c r="V9" i="20" s="1"/>
  <c r="U8" i="20"/>
  <c r="V8" i="20" s="1"/>
  <c r="U5" i="20"/>
  <c r="V5" i="20" s="1"/>
  <c r="U19" i="18"/>
  <c r="S19" i="18"/>
  <c r="Q19" i="18"/>
  <c r="I19" i="18"/>
  <c r="G19" i="18"/>
  <c r="W17" i="18"/>
  <c r="X17" i="18" s="1"/>
  <c r="W16" i="18"/>
  <c r="X16" i="18" s="1"/>
  <c r="W15" i="18"/>
  <c r="X15" i="18" s="1"/>
  <c r="W14" i="18"/>
  <c r="X14" i="18" s="1"/>
  <c r="W13" i="18"/>
  <c r="X13" i="18" s="1"/>
  <c r="W12" i="18"/>
  <c r="X12" i="18" s="1"/>
  <c r="W11" i="18"/>
  <c r="X11" i="18" s="1"/>
  <c r="W10" i="18"/>
  <c r="X10" i="18" s="1"/>
  <c r="W9" i="18"/>
  <c r="X9" i="18" s="1"/>
  <c r="W8" i="18"/>
  <c r="X8" i="18" s="1"/>
  <c r="W7" i="18"/>
  <c r="X7" i="18" s="1"/>
  <c r="W6" i="18"/>
  <c r="X6" i="18" s="1"/>
  <c r="W5" i="18"/>
  <c r="X5" i="18" s="1"/>
  <c r="W4" i="18"/>
  <c r="X4" i="18" s="1"/>
  <c r="W17" i="17"/>
  <c r="X17" i="17" s="1"/>
  <c r="W18" i="17"/>
  <c r="X18" i="17" s="1"/>
  <c r="W19" i="17"/>
  <c r="X19" i="17" s="1"/>
  <c r="Q21" i="17"/>
  <c r="U21" i="17"/>
  <c r="K21" i="17"/>
  <c r="E21" i="17"/>
  <c r="W16" i="17"/>
  <c r="X16" i="17" s="1"/>
  <c r="W15" i="17"/>
  <c r="X15" i="17" s="1"/>
  <c r="W14" i="17"/>
  <c r="X14" i="17" s="1"/>
  <c r="W13" i="17"/>
  <c r="X13" i="17" s="1"/>
  <c r="W12" i="17"/>
  <c r="X12" i="17" s="1"/>
  <c r="W11" i="17"/>
  <c r="X11" i="17" s="1"/>
  <c r="W10" i="17"/>
  <c r="X10" i="17" s="1"/>
  <c r="W9" i="17"/>
  <c r="X9" i="17" s="1"/>
  <c r="W8" i="17"/>
  <c r="X8" i="17" s="1"/>
  <c r="W7" i="17"/>
  <c r="X7" i="17" s="1"/>
  <c r="W6" i="17"/>
  <c r="X6" i="17" s="1"/>
  <c r="W5" i="17"/>
  <c r="X5" i="17" s="1"/>
  <c r="W4" i="17"/>
  <c r="X4" i="17" s="1"/>
  <c r="M4" i="22" l="1"/>
  <c r="M5" i="22"/>
  <c r="U5" i="22" s="1"/>
  <c r="V5" i="22" s="1"/>
  <c r="M6" i="22"/>
  <c r="U6" i="22" s="1"/>
  <c r="V6" i="22" s="1"/>
  <c r="M7" i="22"/>
  <c r="U7" i="22" s="1"/>
  <c r="V7" i="22" s="1"/>
  <c r="M8" i="22"/>
  <c r="U8" i="22" s="1"/>
  <c r="V8" i="22" s="1"/>
  <c r="M9" i="22"/>
  <c r="U9" i="22" s="1"/>
  <c r="V9" i="22" s="1"/>
  <c r="M10" i="22"/>
  <c r="U10" i="22" s="1"/>
  <c r="V10" i="22" s="1"/>
  <c r="M11" i="22"/>
  <c r="U11" i="22" s="1"/>
  <c r="V11" i="22" s="1"/>
  <c r="M12" i="22"/>
  <c r="U12" i="22" s="1"/>
  <c r="V12" i="22" s="1"/>
  <c r="M13" i="22"/>
  <c r="U13" i="22" s="1"/>
  <c r="V13" i="22" s="1"/>
  <c r="M14" i="22"/>
  <c r="U14" i="22" s="1"/>
  <c r="V14" i="22" s="1"/>
  <c r="M15" i="22"/>
  <c r="U15" i="22" s="1"/>
  <c r="V15" i="22" s="1"/>
  <c r="M16" i="22"/>
  <c r="U16" i="22" s="1"/>
  <c r="V16" i="22" s="1"/>
  <c r="M17" i="22"/>
  <c r="U17" i="22" s="1"/>
  <c r="V17" i="22" s="1"/>
  <c r="M18" i="22"/>
  <c r="U18" i="22" s="1"/>
  <c r="V18" i="22" s="1"/>
  <c r="M19" i="22"/>
  <c r="U19" i="22" s="1"/>
  <c r="V19" i="22" s="1"/>
  <c r="N4" i="22"/>
  <c r="U4" i="22"/>
  <c r="V4" i="22" s="1"/>
  <c r="N5" i="22"/>
  <c r="N7" i="22"/>
  <c r="N8" i="22"/>
  <c r="N9" i="22"/>
  <c r="N11" i="22"/>
  <c r="N12" i="22"/>
  <c r="N13" i="22"/>
  <c r="N15" i="22"/>
  <c r="N16" i="22"/>
  <c r="N17" i="22"/>
  <c r="N19" i="22"/>
  <c r="M20" i="22"/>
  <c r="M21" i="22"/>
  <c r="M22" i="22"/>
  <c r="M23" i="22"/>
  <c r="M24" i="22"/>
  <c r="M25" i="22"/>
  <c r="M26" i="22"/>
  <c r="M27" i="22"/>
  <c r="X19" i="19"/>
  <c r="X20" i="19" s="1"/>
  <c r="V16" i="21"/>
  <c r="V17" i="21" s="1"/>
  <c r="V26" i="20"/>
  <c r="V27" i="20" s="1"/>
  <c r="X18" i="18"/>
  <c r="X19" i="18" s="1"/>
  <c r="X20" i="17"/>
  <c r="X21" i="17" s="1"/>
  <c r="N18" i="22" l="1"/>
  <c r="N14" i="22"/>
  <c r="N10" i="22"/>
  <c r="N6" i="22"/>
  <c r="U26" i="22"/>
  <c r="V26" i="22" s="1"/>
  <c r="N26" i="22"/>
  <c r="U24" i="22"/>
  <c r="V24" i="22" s="1"/>
  <c r="N24" i="22"/>
  <c r="U22" i="22"/>
  <c r="V22" i="22" s="1"/>
  <c r="N22" i="22"/>
  <c r="U20" i="22"/>
  <c r="V20" i="22" s="1"/>
  <c r="V28" i="22" s="1"/>
  <c r="V29" i="22" s="1"/>
  <c r="N20" i="22"/>
  <c r="U27" i="22"/>
  <c r="V27" i="22" s="1"/>
  <c r="N27" i="22"/>
  <c r="U25" i="22"/>
  <c r="V25" i="22" s="1"/>
  <c r="N25" i="22"/>
  <c r="U23" i="22"/>
  <c r="V23" i="22" s="1"/>
  <c r="N23" i="22"/>
  <c r="U21" i="22"/>
  <c r="V21" i="22" s="1"/>
  <c r="N21" i="22"/>
  <c r="M28" i="22"/>
  <c r="M29" i="22" s="1"/>
</calcChain>
</file>

<file path=xl/sharedStrings.xml><?xml version="1.0" encoding="utf-8"?>
<sst xmlns="http://schemas.openxmlformats.org/spreadsheetml/2006/main" count="271" uniqueCount="129">
  <si>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</si>
  <si>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</si>
  <si>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</si>
  <si>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</si>
  <si>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</si>
  <si>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</si>
  <si>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</si>
  <si>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</si>
  <si>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</si>
  <si>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</si>
  <si>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</si>
  <si>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</si>
  <si>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</si>
  <si>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</si>
  <si>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</si>
  <si>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</si>
  <si>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</si>
  <si>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ภาษาเพื่อฯ</t>
  </si>
  <si>
    <t>เด็กชายศุภกิจ   ไชยตัน</t>
  </si>
  <si>
    <t>เด็กชายธนาวุฒิ  บริครุฑ</t>
  </si>
  <si>
    <t>เด็กชายพงศกร ชื่นสร้อย</t>
  </si>
  <si>
    <t>เด็กชายวัศพล  มังคะละ</t>
  </si>
  <si>
    <t xml:space="preserve">เด็กหญิงลีลาวดี  ณะรินทร์ </t>
  </si>
  <si>
    <t>เด็กหญิงเขมิกา   แขกเมือง</t>
  </si>
  <si>
    <t>เด็กหญิงจิดาภา  กุลลาว</t>
  </si>
  <si>
    <t>เด็กหญิงสุกฤตา   มโนฤทธิ์</t>
  </si>
  <si>
    <t xml:space="preserve">เด็กหญิงพสุดา  มีบุญ </t>
  </si>
  <si>
    <t>เด็กหญิงณัฐนรี  นรินทร์</t>
  </si>
  <si>
    <t>เด็กหญิงพลอย  ไชยโย</t>
  </si>
  <si>
    <t>เด็กหญิงเกวลิน  เสนทิพย์</t>
  </si>
  <si>
    <t>เด็กหญิงชนิกานต์  อุดนัน</t>
  </si>
  <si>
    <t xml:space="preserve">เด็กหญิงเรวดี    โนจันทร์   </t>
  </si>
  <si>
    <t>เด็กหญิงกิ่งนภา  กาญจะแสน</t>
  </si>
  <si>
    <t>เด็กหญิงจุฬาลักษณ์  โนจันทร์</t>
  </si>
  <si>
    <t>การเขียนฯ</t>
  </si>
  <si>
    <t>วรรณกรรมฯ</t>
  </si>
  <si>
    <t>เด็กชายมั่นคง   นรินทร์</t>
  </si>
  <si>
    <t>เด็กชายนันทิพัฒน์   ไชยตัน</t>
  </si>
  <si>
    <t>เด็กชายภูธเนศ   มหายศ</t>
  </si>
  <si>
    <t>เด็กชายคัตวทฤษ   คันทะลือ</t>
  </si>
  <si>
    <t>เด็กชายเด่นภูมิ   ไชยตัน</t>
  </si>
  <si>
    <t>เด็กชายดนัย   โนจันทร์</t>
  </si>
  <si>
    <t>เด็กชายกรวิทย์  ระคาไพ</t>
  </si>
  <si>
    <t>เด็กหญิงปวัณรัตน์   ปิงยศ</t>
  </si>
  <si>
    <t>เด็กหญิงนราวดี   แสงสว่าง</t>
  </si>
  <si>
    <t>เด็กหญิงณัฏฐธิดา   มีกล่ำ</t>
  </si>
  <si>
    <t>เด็กหญิงชลีกาล   กาญจะแสน</t>
  </si>
  <si>
    <t>เด็กหญิงชลีกร   กาญจะแสน</t>
  </si>
  <si>
    <t>เด็กหญิงพรหมพร   บุปผาดา</t>
  </si>
  <si>
    <t>เด็กหญิงพิรดา   นรินทร์</t>
  </si>
  <si>
    <t>เด็กชายกฤษกร   คันทะลือ</t>
  </si>
  <si>
    <t>เด็กชายธนทัต   สายเมือง</t>
  </si>
  <si>
    <t>เด็กชายจักรชัย   แสนนันตา</t>
  </si>
  <si>
    <t>เด็กชายอนุชิต   พรมนิมิตร</t>
  </si>
  <si>
    <t>เด็กชายภัทรกร   ตนะทิพย์</t>
  </si>
  <si>
    <t>เด็กชายกิตติกร   ระคาไพ</t>
  </si>
  <si>
    <t>เด็กชายนนทวัฒน์   ขัดแก้ว</t>
  </si>
  <si>
    <t>เด็กชายสันติราษฎร์  นนทจักร</t>
  </si>
  <si>
    <t>เด็กหญิงวันวิสาข์   ธัญญกิจ</t>
  </si>
  <si>
    <t>เด็กหญิงณัฐณิชา   นวลดั้ว</t>
  </si>
  <si>
    <t>เด็กหญิงอวยพร   นันศิริ</t>
  </si>
  <si>
    <t>เด็กหญิงกัลยารัตน์   อินตะเหล็ก</t>
  </si>
  <si>
    <t>เด็กหญิงวรดา  จันขันธ์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</si>
  <si>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</si>
  <si>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</si>
  <si>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</si>
  <si>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</si>
  <si>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</si>
  <si>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เด็กชายไกรกฤษ์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</si>
  <si>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</si>
  <si>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</si>
  <si>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</si>
  <si>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</si>
  <si>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</si>
  <si>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</si>
  <si>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</si>
  <si>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</si>
  <si>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</si>
  <si>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</si>
  <si>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</si>
  <si>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</si>
  <si>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</si>
  <si>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</si>
  <si>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</si>
  <si>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</si>
  <si>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</si>
  <si>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</si>
  <si>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</si>
  <si>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</si>
  <si>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เด็กหญิงพิมพ์ผกา  แก้วธรรม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</si>
  <si>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</si>
  <si>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</si>
  <si>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</si>
  <si>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</si>
  <si>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</si>
  <si>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</si>
  <si>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 xml:space="preserve">คะแนนสอบ  ปีการศึกษา  2556  ชั้นประถมศึกษาปีที่  4 </t>
  </si>
  <si>
    <t xml:space="preserve">คะแนนสอบ  ปีการศึกษา  2556  ชั้นประถมศึกษาปีที่  5 </t>
  </si>
  <si>
    <t xml:space="preserve">คะแนนสอบ  ปีการศึกษา  2556  ชั้นประถมศึกษาปีที่  6  </t>
  </si>
  <si>
    <t>เด็กหญิงมณีรัตน์  ณรินทร์</t>
  </si>
  <si>
    <t>เด็กหญิงกัญญาณัฐ  นรินทร์</t>
  </si>
  <si>
    <t>เด็กหญิงชลธารา  กุกไชย</t>
  </si>
  <si>
    <t>คะแนนสอบ  ปีการศึกษา  2556  ชั้นประถมศึกษาปีที่  3</t>
  </si>
  <si>
    <t>คะแนนสอบ  ปีการศึกษา  2556  ชั้นประถมศึกษาปีที่  2</t>
  </si>
  <si>
    <t>เด็กชายธนกฤต  แขกเมือง</t>
  </si>
  <si>
    <t>เด็กชายบูรินทร์  พรมนิมิตร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</si>
  <si>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</si>
  <si>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</si>
  <si>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</si>
  <si>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</si>
  <si>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</si>
  <si>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เด็กชายนนท์ธวัต  โนจันทร์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</si>
  <si>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</si>
  <si>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</si>
  <si>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</si>
  <si>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</si>
  <si>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</si>
  <si>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</si>
  <si>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</si>
  <si>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</si>
  <si>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เด็กหญิงภูมิรัตน์   จันขัน</t>
  </si>
  <si>
    <t>เด็กหญิงณัฏฐนรี   ขัตติจิตร</t>
  </si>
  <si>
    <t>เด็กหญิงสุริวิภา  คันทะลือ</t>
  </si>
  <si>
    <t>เด็กหญิงนิชาภา  ญาณะคำ</t>
  </si>
  <si>
    <t>เด็กหญิงณัฐนันท์   เพชรดิน</t>
  </si>
  <si>
    <t>เด็กหญิงสุฐิตา   กาญจะแสน</t>
  </si>
  <si>
    <t>คะแนนสอบ  ปีการศึกษา  2556  ชั้นประถมศึกษาปีที่  1</t>
  </si>
  <si>
    <t>เด็กชายภัทรพล  เปลี่ยนบ่อมาตร์</t>
  </si>
  <si>
    <t>เด็กชายบรรณวัชร   วงษ์ภูธร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</si>
</sst>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5" x14ac:knownFonts="1">
    <font>
      <sz val="14"/>
      <name val="Cordi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5"/>
      <name val="Cordia New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2"/>
      <name val="Cordia New"/>
      <family val="2"/>
    </font>
    <font>
      <sz val="12"/>
      <color rgb="FFC00000"/>
      <name val="TH SarabunPSK"/>
      <family val="2"/>
    </font>
    <font>
      <sz val="12"/>
      <color rgb="FFC00000"/>
      <name val="Cordia New"/>
      <family val="2"/>
    </font>
    <font>
      <sz val="10"/>
      <name val="Arial"/>
      <family val="2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5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43" fontId="7" fillId="0" borderId="0" applyFont="0" applyFill="0" applyBorder="0" applyAlignment="0" applyProtection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2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82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/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vertical="top" wrapText="1"/>
    </xf>
    <xf numFmtId="1" fontId="10" fillId="0" borderId="6" xfId="0" applyNumberFormat="1" applyFont="1" applyBorder="1"/>
    <xf numFmtId="2" fontId="10" fillId="0" borderId="6" xfId="0" applyNumberFormat="1" applyFont="1" applyBorder="1"/>
    <xf numFmtId="0" fontId="10" fillId="0" borderId="6" xfId="0" applyFont="1" applyBorder="1"/>
    <xf numFmtId="0" fontId="8" fillId="0" borderId="6" xfId="0" applyFont="1" applyBorder="1"/>
    <xf numFmtId="0" fontId="11" fillId="0" borderId="4" xfId="0" applyFont="1" applyBorder="1" applyAlignment="1">
      <alignment horizontal="centerContinuous"/>
    </xf>
    <xf numFmtId="0" fontId="11" fillId="0" borderId="6" xfId="0" applyFont="1" applyBorder="1" applyAlignment="1">
      <alignment horizontal="centerContinuous"/>
    </xf>
    <xf numFmtId="0" fontId="9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center"/>
    </xf>
    <xf numFmtId="0" fontId="16" fillId="0" borderId="6" xfId="233" applyFont="1" applyBorder="1" applyAlignment="1">
      <alignment horizontal="center"/>
    </xf>
    <xf numFmtId="0" fontId="16" fillId="0" borderId="6" xfId="235" applyFont="1" applyBorder="1" applyAlignment="1">
      <alignment horizontal="center"/>
    </xf>
    <xf numFmtId="0" fontId="16" fillId="0" borderId="6" xfId="274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6" fillId="0" borderId="6" xfId="277" applyFont="1" applyBorder="1" applyAlignment="1">
      <alignment horizontal="center"/>
    </xf>
    <xf numFmtId="0" fontId="10" fillId="0" borderId="3" xfId="0" applyFont="1" applyBorder="1" applyAlignment="1">
      <alignment vertical="top" wrapText="1"/>
    </xf>
    <xf numFmtId="0" fontId="10" fillId="0" borderId="4" xfId="0" applyFont="1" applyBorder="1"/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vertical="top" wrapText="1"/>
    </xf>
    <xf numFmtId="1" fontId="10" fillId="0" borderId="4" xfId="0" applyNumberFormat="1" applyFont="1" applyBorder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6" xfId="277" applyFont="1" applyBorder="1" applyAlignment="1">
      <alignment horizontal="center"/>
    </xf>
    <xf numFmtId="0" fontId="9" fillId="0" borderId="6" xfId="238" applyFont="1" applyBorder="1" applyAlignment="1">
      <alignment horizontal="center"/>
    </xf>
    <xf numFmtId="0" fontId="9" fillId="0" borderId="6" xfId="274" applyFont="1" applyBorder="1" applyAlignment="1">
      <alignment horizontal="center"/>
    </xf>
    <xf numFmtId="0" fontId="9" fillId="0" borderId="6" xfId="242" applyFont="1" applyBorder="1" applyAlignment="1">
      <alignment horizontal="center"/>
    </xf>
    <xf numFmtId="0" fontId="9" fillId="0" borderId="6" xfId="247" applyFont="1" applyBorder="1" applyAlignment="1">
      <alignment horizontal="center"/>
    </xf>
    <xf numFmtId="0" fontId="9" fillId="0" borderId="6" xfId="272" applyFont="1" applyBorder="1" applyAlignment="1">
      <alignment horizontal="center"/>
    </xf>
    <xf numFmtId="0" fontId="9" fillId="0" borderId="6" xfId="259" applyFont="1" applyBorder="1" applyAlignment="1">
      <alignment horizontal="center"/>
    </xf>
    <xf numFmtId="0" fontId="9" fillId="0" borderId="6" xfId="265" applyFont="1" applyBorder="1" applyAlignment="1">
      <alignment horizontal="center"/>
    </xf>
    <xf numFmtId="0" fontId="10" fillId="0" borderId="7" xfId="0" applyFont="1" applyBorder="1" applyAlignment="1">
      <alignment horizontal="center" vertical="top"/>
    </xf>
    <xf numFmtId="0" fontId="19" fillId="0" borderId="0" xfId="0" applyFont="1"/>
    <xf numFmtId="0" fontId="10" fillId="0" borderId="3" xfId="0" applyFont="1" applyBorder="1" applyAlignment="1">
      <alignment horizontal="center" vertical="top"/>
    </xf>
    <xf numFmtId="0" fontId="10" fillId="0" borderId="6" xfId="277" applyFont="1" applyBorder="1" applyAlignment="1">
      <alignment horizontal="center"/>
    </xf>
    <xf numFmtId="1" fontId="9" fillId="0" borderId="6" xfId="277" applyNumberFormat="1" applyFont="1" applyBorder="1" applyAlignment="1">
      <alignment horizontal="center"/>
    </xf>
    <xf numFmtId="0" fontId="20" fillId="0" borderId="6" xfId="277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1" fillId="0" borderId="3" xfId="0" applyFont="1" applyBorder="1" applyAlignment="1">
      <alignment horizontal="center" vertical="top"/>
    </xf>
    <xf numFmtId="0" fontId="21" fillId="0" borderId="3" xfId="0" applyFont="1" applyBorder="1" applyAlignment="1">
      <alignment vertical="top" wrapText="1"/>
    </xf>
    <xf numFmtId="0" fontId="21" fillId="0" borderId="6" xfId="277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6" xfId="277" applyFont="1" applyBorder="1" applyAlignment="1">
      <alignment horizontal="center"/>
    </xf>
    <xf numFmtId="1" fontId="21" fillId="0" borderId="6" xfId="0" applyNumberFormat="1" applyFont="1" applyBorder="1"/>
    <xf numFmtId="2" fontId="21" fillId="0" borderId="6" xfId="0" applyNumberFormat="1" applyFont="1" applyBorder="1"/>
    <xf numFmtId="1" fontId="9" fillId="0" borderId="6" xfId="415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6" fillId="0" borderId="6" xfId="277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" fontId="10" fillId="0" borderId="6" xfId="0" applyNumberFormat="1" applyFont="1" applyBorder="1" applyAlignment="1">
      <alignment vertical="center"/>
    </xf>
    <xf numFmtId="2" fontId="10" fillId="0" borderId="6" xfId="0" applyNumberFormat="1" applyFont="1" applyBorder="1" applyAlignment="1">
      <alignment vertical="center"/>
    </xf>
    <xf numFmtId="2" fontId="24" fillId="0" borderId="6" xfId="417" applyNumberFormat="1" applyFont="1" applyBorder="1"/>
    <xf numFmtId="2" fontId="24" fillId="2" borderId="6" xfId="417" applyNumberFormat="1" applyFont="1" applyFill="1" applyBorder="1"/>
    <xf numFmtId="2" fontId="0" fillId="0" borderId="0" xfId="0" applyNumberFormat="1"/>
    <xf numFmtId="0" fontId="15" fillId="0" borderId="0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425">
    <cellStyle name="Comma 2" xfId="275"/>
    <cellStyle name="Normal" xfId="0" builtinId="0"/>
    <cellStyle name="Normal 2" xfId="274"/>
    <cellStyle name="Normal 2 2" xfId="410"/>
    <cellStyle name="Normal 3" xfId="273"/>
    <cellStyle name="Normal 3 2" xfId="409"/>
    <cellStyle name="Normal 3 2 2" xfId="420"/>
    <cellStyle name="Normal 3 3" xfId="418"/>
    <cellStyle name="เครื่องหมายจุลภาค 2" xfId="278"/>
    <cellStyle name="ปกติ 10" xfId="416"/>
    <cellStyle name="ปกติ 10 10" xfId="210"/>
    <cellStyle name="ปกติ 10 11" xfId="225"/>
    <cellStyle name="ปกติ 10 12" xfId="265"/>
    <cellStyle name="ปกติ 10 12 2" xfId="401"/>
    <cellStyle name="ปกติ 10 13" xfId="271"/>
    <cellStyle name="ปกติ 10 13 2" xfId="407"/>
    <cellStyle name="ปกติ 10 2" xfId="51"/>
    <cellStyle name="ปกติ 10 3" xfId="96"/>
    <cellStyle name="ปกติ 10 3 2" xfId="324"/>
    <cellStyle name="ปกติ 10 4" xfId="141"/>
    <cellStyle name="ปกติ 10 4 2" xfId="369"/>
    <cellStyle name="ปกติ 10 5" xfId="150"/>
    <cellStyle name="ปกติ 10 6" xfId="160"/>
    <cellStyle name="ปกติ 10 7" xfId="171"/>
    <cellStyle name="ปกติ 10 8" xfId="183"/>
    <cellStyle name="ปกติ 10 9" xfId="196"/>
    <cellStyle name="ปกติ 11 2" xfId="151"/>
    <cellStyle name="ปกติ 11 3" xfId="161"/>
    <cellStyle name="ปกติ 11 4" xfId="172"/>
    <cellStyle name="ปกติ 11 5" xfId="184"/>
    <cellStyle name="ปกติ 11 6" xfId="197"/>
    <cellStyle name="ปกติ 11 7" xfId="211"/>
    <cellStyle name="ปกติ 11 8" xfId="226"/>
    <cellStyle name="ปกติ 11 9" xfId="272"/>
    <cellStyle name="ปกติ 11 9 2" xfId="408"/>
    <cellStyle name="ปกติ 12 2" xfId="162"/>
    <cellStyle name="ปกติ 12 3" xfId="173"/>
    <cellStyle name="ปกติ 12 4" xfId="185"/>
    <cellStyle name="ปกติ 12 5" xfId="198"/>
    <cellStyle name="ปกติ 12 6" xfId="212"/>
    <cellStyle name="ปกติ 12 7" xfId="227"/>
    <cellStyle name="ปกติ 13 2" xfId="174"/>
    <cellStyle name="ปกติ 13 3" xfId="186"/>
    <cellStyle name="ปกติ 13 4" xfId="199"/>
    <cellStyle name="ปกติ 13 5" xfId="213"/>
    <cellStyle name="ปกติ 13 6" xfId="228"/>
    <cellStyle name="ปกติ 14 2" xfId="187"/>
    <cellStyle name="ปกติ 14 3" xfId="200"/>
    <cellStyle name="ปกติ 14 4" xfId="214"/>
    <cellStyle name="ปกติ 14 5" xfId="229"/>
    <cellStyle name="ปกติ 15 2" xfId="201"/>
    <cellStyle name="ปกติ 15 3" xfId="215"/>
    <cellStyle name="ปกติ 15 4" xfId="230"/>
    <cellStyle name="ปกติ 16 2" xfId="216"/>
    <cellStyle name="ปกติ 16 3" xfId="231"/>
    <cellStyle name="ปกติ 2" xfId="277"/>
    <cellStyle name="ปกติ 2 10" xfId="28"/>
    <cellStyle name="ปกติ 2 11" xfId="35"/>
    <cellStyle name="ปกติ 2 12" xfId="43"/>
    <cellStyle name="ปกติ 2 13" xfId="52"/>
    <cellStyle name="ปกติ 2 13 2" xfId="280"/>
    <cellStyle name="ปกติ 2 14" xfId="53"/>
    <cellStyle name="ปกติ 2 14 2" xfId="281"/>
    <cellStyle name="ปกติ 2 15" xfId="55"/>
    <cellStyle name="ปกติ 2 15 2" xfId="283"/>
    <cellStyle name="ปกติ 2 16" xfId="58"/>
    <cellStyle name="ปกติ 2 16 2" xfId="286"/>
    <cellStyle name="ปกติ 2 17" xfId="62"/>
    <cellStyle name="ปกติ 2 17 2" xfId="290"/>
    <cellStyle name="ปกติ 2 18" xfId="67"/>
    <cellStyle name="ปกติ 2 18 2" xfId="295"/>
    <cellStyle name="ปกติ 2 19" xfId="73"/>
    <cellStyle name="ปกติ 2 19 2" xfId="301"/>
    <cellStyle name="ปกติ 2 2" xfId="1"/>
    <cellStyle name="ปกติ 2 20" xfId="80"/>
    <cellStyle name="ปกติ 2 20 2" xfId="308"/>
    <cellStyle name="ปกติ 2 21" xfId="88"/>
    <cellStyle name="ปกติ 2 21 2" xfId="316"/>
    <cellStyle name="ปกติ 2 22" xfId="97"/>
    <cellStyle name="ปกติ 2 22 2" xfId="325"/>
    <cellStyle name="ปกติ 2 23" xfId="98"/>
    <cellStyle name="ปกติ 2 23 2" xfId="326"/>
    <cellStyle name="ปกติ 2 24" xfId="100"/>
    <cellStyle name="ปกติ 2 24 2" xfId="328"/>
    <cellStyle name="ปกติ 2 25" xfId="103"/>
    <cellStyle name="ปกติ 2 25 2" xfId="331"/>
    <cellStyle name="ปกติ 2 26" xfId="107"/>
    <cellStyle name="ปกติ 2 26 2" xfId="335"/>
    <cellStyle name="ปกติ 2 27" xfId="112"/>
    <cellStyle name="ปกติ 2 27 2" xfId="340"/>
    <cellStyle name="ปกติ 2 28" xfId="118"/>
    <cellStyle name="ปกติ 2 28 2" xfId="346"/>
    <cellStyle name="ปกติ 2 29" xfId="125"/>
    <cellStyle name="ปกติ 2 29 2" xfId="353"/>
    <cellStyle name="ปกติ 2 3" xfId="2"/>
    <cellStyle name="ปกติ 2 30" xfId="133"/>
    <cellStyle name="ปกติ 2 30 2" xfId="361"/>
    <cellStyle name="ปกติ 2 31" xfId="142"/>
    <cellStyle name="ปกติ 2 32" xfId="152"/>
    <cellStyle name="ปกติ 2 33" xfId="163"/>
    <cellStyle name="ปกติ 2 34" xfId="175"/>
    <cellStyle name="ปกติ 2 35" xfId="188"/>
    <cellStyle name="ปกติ 2 36" xfId="202"/>
    <cellStyle name="ปกติ 2 37" xfId="217"/>
    <cellStyle name="ปกติ 2 38" xfId="233"/>
    <cellStyle name="ปกติ 2 38 2" xfId="370"/>
    <cellStyle name="ปกติ 2 39" xfId="234"/>
    <cellStyle name="ปกติ 2 39 2" xfId="371"/>
    <cellStyle name="ปกติ 2 4" xfId="4"/>
    <cellStyle name="ปกติ 2 40" xfId="236"/>
    <cellStyle name="ปกติ 2 40 2" xfId="373"/>
    <cellStyle name="ปกติ 2 41" xfId="239"/>
    <cellStyle name="ปกติ 2 41 2" xfId="376"/>
    <cellStyle name="ปกติ 2 42" xfId="243"/>
    <cellStyle name="ปกติ 2 42 2" xfId="380"/>
    <cellStyle name="ปกติ 2 43" xfId="248"/>
    <cellStyle name="ปกติ 2 43 2" xfId="385"/>
    <cellStyle name="ปกติ 2 44" xfId="254"/>
    <cellStyle name="ปกติ 2 44 2" xfId="391"/>
    <cellStyle name="ปกติ 2 45" xfId="260"/>
    <cellStyle name="ปกติ 2 45 2" xfId="396"/>
    <cellStyle name="ปกติ 2 46" xfId="266"/>
    <cellStyle name="ปกติ 2 46 2" xfId="402"/>
    <cellStyle name="ปกติ 2 47" xfId="411"/>
    <cellStyle name="ปกติ 2 48" xfId="415"/>
    <cellStyle name="ปกติ 2 48 2" xfId="424"/>
    <cellStyle name="ปกติ 2 5" xfId="7"/>
    <cellStyle name="ปกติ 2 6" xfId="10"/>
    <cellStyle name="ปกติ 2 7" xfId="13"/>
    <cellStyle name="ปกติ 2 8" xfId="17"/>
    <cellStyle name="ปกติ 2 9" xfId="22"/>
    <cellStyle name="ปกติ 20" xfId="232"/>
    <cellStyle name="ปกติ 3" xfId="276"/>
    <cellStyle name="ปกติ 3 10" xfId="36"/>
    <cellStyle name="ปกติ 3 11" xfId="44"/>
    <cellStyle name="ปกติ 3 12" xfId="54"/>
    <cellStyle name="ปกติ 3 12 2" xfId="282"/>
    <cellStyle name="ปกติ 3 13" xfId="56"/>
    <cellStyle name="ปกติ 3 13 2" xfId="284"/>
    <cellStyle name="ปกติ 3 14" xfId="59"/>
    <cellStyle name="ปกติ 3 14 2" xfId="287"/>
    <cellStyle name="ปกติ 3 15" xfId="63"/>
    <cellStyle name="ปกติ 3 15 2" xfId="291"/>
    <cellStyle name="ปกติ 3 16" xfId="68"/>
    <cellStyle name="ปกติ 3 16 2" xfId="296"/>
    <cellStyle name="ปกติ 3 17" xfId="74"/>
    <cellStyle name="ปกติ 3 17 2" xfId="302"/>
    <cellStyle name="ปกติ 3 18" xfId="81"/>
    <cellStyle name="ปกติ 3 18 2" xfId="309"/>
    <cellStyle name="ปกติ 3 19" xfId="89"/>
    <cellStyle name="ปกติ 3 19 2" xfId="317"/>
    <cellStyle name="ปกติ 3 2" xfId="3"/>
    <cellStyle name="ปกติ 3 20" xfId="99"/>
    <cellStyle name="ปกติ 3 20 2" xfId="327"/>
    <cellStyle name="ปกติ 3 21" xfId="101"/>
    <cellStyle name="ปกติ 3 21 2" xfId="329"/>
    <cellStyle name="ปกติ 3 22" xfId="104"/>
    <cellStyle name="ปกติ 3 22 2" xfId="332"/>
    <cellStyle name="ปกติ 3 23" xfId="108"/>
    <cellStyle name="ปกติ 3 23 2" xfId="336"/>
    <cellStyle name="ปกติ 3 24" xfId="113"/>
    <cellStyle name="ปกติ 3 24 2" xfId="341"/>
    <cellStyle name="ปกติ 3 25" xfId="119"/>
    <cellStyle name="ปกติ 3 25 2" xfId="347"/>
    <cellStyle name="ปกติ 3 26" xfId="126"/>
    <cellStyle name="ปกติ 3 26 2" xfId="354"/>
    <cellStyle name="ปกติ 3 27" xfId="134"/>
    <cellStyle name="ปกติ 3 27 2" xfId="362"/>
    <cellStyle name="ปกติ 3 28" xfId="143"/>
    <cellStyle name="ปกติ 3 29" xfId="153"/>
    <cellStyle name="ปกติ 3 3" xfId="5"/>
    <cellStyle name="ปกติ 3 30" xfId="164"/>
    <cellStyle name="ปกติ 3 31" xfId="176"/>
    <cellStyle name="ปกติ 3 32" xfId="189"/>
    <cellStyle name="ปกติ 3 33" xfId="203"/>
    <cellStyle name="ปกติ 3 34" xfId="218"/>
    <cellStyle name="ปกติ 3 35" xfId="235"/>
    <cellStyle name="ปกติ 3 35 2" xfId="372"/>
    <cellStyle name="ปกติ 3 36" xfId="237"/>
    <cellStyle name="ปกติ 3 36 2" xfId="374"/>
    <cellStyle name="ปกติ 3 37" xfId="240"/>
    <cellStyle name="ปกติ 3 37 2" xfId="377"/>
    <cellStyle name="ปกติ 3 38" xfId="244"/>
    <cellStyle name="ปกติ 3 38 2" xfId="381"/>
    <cellStyle name="ปกติ 3 39" xfId="249"/>
    <cellStyle name="ปกติ 3 39 2" xfId="386"/>
    <cellStyle name="ปกติ 3 4" xfId="8"/>
    <cellStyle name="ปกติ 3 40" xfId="255"/>
    <cellStyle name="ปกติ 3 40 2" xfId="392"/>
    <cellStyle name="ปกติ 3 41" xfId="261"/>
    <cellStyle name="ปกติ 3 41 2" xfId="397"/>
    <cellStyle name="ปกติ 3 42" xfId="267"/>
    <cellStyle name="ปกติ 3 42 2" xfId="403"/>
    <cellStyle name="ปกติ 3 43" xfId="419"/>
    <cellStyle name="ปกติ 3 5" xfId="11"/>
    <cellStyle name="ปกติ 3 6" xfId="14"/>
    <cellStyle name="ปกติ 3 7" xfId="18"/>
    <cellStyle name="ปกติ 3 8" xfId="23"/>
    <cellStyle name="ปกติ 3 9" xfId="29"/>
    <cellStyle name="ปกติ 4" xfId="279"/>
    <cellStyle name="ปกติ 4 10" xfId="45"/>
    <cellStyle name="ปกติ 4 11" xfId="57"/>
    <cellStyle name="ปกติ 4 11 2" xfId="285"/>
    <cellStyle name="ปกติ 4 12" xfId="60"/>
    <cellStyle name="ปกติ 4 12 2" xfId="288"/>
    <cellStyle name="ปกติ 4 13" xfId="64"/>
    <cellStyle name="ปกติ 4 13 2" xfId="292"/>
    <cellStyle name="ปกติ 4 14" xfId="69"/>
    <cellStyle name="ปกติ 4 14 2" xfId="297"/>
    <cellStyle name="ปกติ 4 15" xfId="75"/>
    <cellStyle name="ปกติ 4 15 2" xfId="303"/>
    <cellStyle name="ปกติ 4 16" xfId="82"/>
    <cellStyle name="ปกติ 4 16 2" xfId="310"/>
    <cellStyle name="ปกติ 4 17" xfId="90"/>
    <cellStyle name="ปกติ 4 17 2" xfId="318"/>
    <cellStyle name="ปกติ 4 18" xfId="102"/>
    <cellStyle name="ปกติ 4 18 2" xfId="330"/>
    <cellStyle name="ปกติ 4 19" xfId="105"/>
    <cellStyle name="ปกติ 4 19 2" xfId="333"/>
    <cellStyle name="ปกติ 4 2" xfId="6"/>
    <cellStyle name="ปกติ 4 20" xfId="109"/>
    <cellStyle name="ปกติ 4 20 2" xfId="337"/>
    <cellStyle name="ปกติ 4 21" xfId="114"/>
    <cellStyle name="ปกติ 4 21 2" xfId="342"/>
    <cellStyle name="ปกติ 4 22" xfId="120"/>
    <cellStyle name="ปกติ 4 22 2" xfId="348"/>
    <cellStyle name="ปกติ 4 23" xfId="127"/>
    <cellStyle name="ปกติ 4 23 2" xfId="355"/>
    <cellStyle name="ปกติ 4 24" xfId="135"/>
    <cellStyle name="ปกติ 4 24 2" xfId="363"/>
    <cellStyle name="ปกติ 4 25" xfId="144"/>
    <cellStyle name="ปกติ 4 26" xfId="154"/>
    <cellStyle name="ปกติ 4 27" xfId="165"/>
    <cellStyle name="ปกติ 4 28" xfId="177"/>
    <cellStyle name="ปกติ 4 29" xfId="190"/>
    <cellStyle name="ปกติ 4 3" xfId="9"/>
    <cellStyle name="ปกติ 4 30" xfId="204"/>
    <cellStyle name="ปกติ 4 31" xfId="219"/>
    <cellStyle name="ปกติ 4 32" xfId="238"/>
    <cellStyle name="ปกติ 4 32 2" xfId="375"/>
    <cellStyle name="ปกติ 4 33" xfId="241"/>
    <cellStyle name="ปกติ 4 33 2" xfId="378"/>
    <cellStyle name="ปกติ 4 34" xfId="245"/>
    <cellStyle name="ปกติ 4 34 2" xfId="382"/>
    <cellStyle name="ปกติ 4 35" xfId="250"/>
    <cellStyle name="ปกติ 4 35 2" xfId="387"/>
    <cellStyle name="ปกติ 4 36" xfId="256"/>
    <cellStyle name="ปกติ 4 36 2" xfId="393"/>
    <cellStyle name="ปกติ 4 37" xfId="262"/>
    <cellStyle name="ปกติ 4 37 2" xfId="398"/>
    <cellStyle name="ปกติ 4 38" xfId="268"/>
    <cellStyle name="ปกติ 4 38 2" xfId="404"/>
    <cellStyle name="ปกติ 4 4" xfId="12"/>
    <cellStyle name="ปกติ 4 5" xfId="15"/>
    <cellStyle name="ปกติ 4 6" xfId="19"/>
    <cellStyle name="ปกติ 4 7" xfId="24"/>
    <cellStyle name="ปกติ 4 8" xfId="30"/>
    <cellStyle name="ปกติ 4 9" xfId="37"/>
    <cellStyle name="ปกติ 5" xfId="412"/>
    <cellStyle name="ปกติ 5 10" xfId="70"/>
    <cellStyle name="ปกติ 5 10 2" xfId="298"/>
    <cellStyle name="ปกติ 5 11" xfId="76"/>
    <cellStyle name="ปกติ 5 11 2" xfId="304"/>
    <cellStyle name="ปกติ 5 12" xfId="83"/>
    <cellStyle name="ปกติ 5 12 2" xfId="311"/>
    <cellStyle name="ปกติ 5 13" xfId="91"/>
    <cellStyle name="ปกติ 5 13 2" xfId="319"/>
    <cellStyle name="ปกติ 5 14" xfId="106"/>
    <cellStyle name="ปกติ 5 14 2" xfId="334"/>
    <cellStyle name="ปกติ 5 15" xfId="110"/>
    <cellStyle name="ปกติ 5 15 2" xfId="338"/>
    <cellStyle name="ปกติ 5 16" xfId="115"/>
    <cellStyle name="ปกติ 5 16 2" xfId="343"/>
    <cellStyle name="ปกติ 5 17" xfId="121"/>
    <cellStyle name="ปกติ 5 17 2" xfId="349"/>
    <cellStyle name="ปกติ 5 18" xfId="128"/>
    <cellStyle name="ปกติ 5 18 2" xfId="356"/>
    <cellStyle name="ปกติ 5 19" xfId="136"/>
    <cellStyle name="ปกติ 5 19 2" xfId="364"/>
    <cellStyle name="ปกติ 5 2" xfId="16"/>
    <cellStyle name="ปกติ 5 20" xfId="145"/>
    <cellStyle name="ปกติ 5 21" xfId="155"/>
    <cellStyle name="ปกติ 5 22" xfId="166"/>
    <cellStyle name="ปกติ 5 23" xfId="178"/>
    <cellStyle name="ปกติ 5 24" xfId="191"/>
    <cellStyle name="ปกติ 5 25" xfId="205"/>
    <cellStyle name="ปกติ 5 26" xfId="220"/>
    <cellStyle name="ปกติ 5 27" xfId="242"/>
    <cellStyle name="ปกติ 5 27 2" xfId="379"/>
    <cellStyle name="ปกติ 5 28" xfId="246"/>
    <cellStyle name="ปกติ 5 28 2" xfId="383"/>
    <cellStyle name="ปกติ 5 29" xfId="251"/>
    <cellStyle name="ปกติ 5 29 2" xfId="388"/>
    <cellStyle name="ปกติ 5 3" xfId="20"/>
    <cellStyle name="ปกติ 5 30" xfId="257"/>
    <cellStyle name="ปกติ 5 30 2" xfId="394"/>
    <cellStyle name="ปกติ 5 31" xfId="263"/>
    <cellStyle name="ปกติ 5 31 2" xfId="399"/>
    <cellStyle name="ปกติ 5 32" xfId="269"/>
    <cellStyle name="ปกติ 5 32 2" xfId="405"/>
    <cellStyle name="ปกติ 5 33" xfId="421"/>
    <cellStyle name="ปกติ 5 4" xfId="25"/>
    <cellStyle name="ปกติ 5 5" xfId="31"/>
    <cellStyle name="ปกติ 5 6" xfId="38"/>
    <cellStyle name="ปกติ 5 7" xfId="46"/>
    <cellStyle name="ปกติ 5 8" xfId="61"/>
    <cellStyle name="ปกติ 5 8 2" xfId="289"/>
    <cellStyle name="ปกติ 5 9" xfId="65"/>
    <cellStyle name="ปกติ 5 9 2" xfId="293"/>
    <cellStyle name="ปกติ 6" xfId="413"/>
    <cellStyle name="ปกติ 6 10" xfId="84"/>
    <cellStyle name="ปกติ 6 10 2" xfId="312"/>
    <cellStyle name="ปกติ 6 11" xfId="92"/>
    <cellStyle name="ปกติ 6 11 2" xfId="320"/>
    <cellStyle name="ปกติ 6 12" xfId="111"/>
    <cellStyle name="ปกติ 6 12 2" xfId="339"/>
    <cellStyle name="ปกติ 6 13" xfId="116"/>
    <cellStyle name="ปกติ 6 13 2" xfId="344"/>
    <cellStyle name="ปกติ 6 14" xfId="122"/>
    <cellStyle name="ปกติ 6 14 2" xfId="350"/>
    <cellStyle name="ปกติ 6 15" xfId="129"/>
    <cellStyle name="ปกติ 6 15 2" xfId="357"/>
    <cellStyle name="ปกติ 6 16" xfId="137"/>
    <cellStyle name="ปกติ 6 16 2" xfId="365"/>
    <cellStyle name="ปกติ 6 17" xfId="146"/>
    <cellStyle name="ปกติ 6 18" xfId="156"/>
    <cellStyle name="ปกติ 6 19" xfId="167"/>
    <cellStyle name="ปกติ 6 2" xfId="21"/>
    <cellStyle name="ปกติ 6 20" xfId="179"/>
    <cellStyle name="ปกติ 6 21" xfId="192"/>
    <cellStyle name="ปกติ 6 22" xfId="206"/>
    <cellStyle name="ปกติ 6 23" xfId="221"/>
    <cellStyle name="ปกติ 6 24" xfId="247"/>
    <cellStyle name="ปกติ 6 24 2" xfId="384"/>
    <cellStyle name="ปกติ 6 25" xfId="252"/>
    <cellStyle name="ปกติ 6 25 2" xfId="389"/>
    <cellStyle name="ปกติ 6 26" xfId="258"/>
    <cellStyle name="ปกติ 6 26 2" xfId="395"/>
    <cellStyle name="ปกติ 6 27" xfId="264"/>
    <cellStyle name="ปกติ 6 27 2" xfId="400"/>
    <cellStyle name="ปกติ 6 28" xfId="270"/>
    <cellStyle name="ปกติ 6 28 2" xfId="406"/>
    <cellStyle name="ปกติ 6 29" xfId="422"/>
    <cellStyle name="ปกติ 6 3" xfId="26"/>
    <cellStyle name="ปกติ 6 4" xfId="32"/>
    <cellStyle name="ปกติ 6 5" xfId="39"/>
    <cellStyle name="ปกติ 6 6" xfId="47"/>
    <cellStyle name="ปกติ 6 7" xfId="66"/>
    <cellStyle name="ปกติ 6 7 2" xfId="294"/>
    <cellStyle name="ปกติ 6 8" xfId="71"/>
    <cellStyle name="ปกติ 6 8 2" xfId="299"/>
    <cellStyle name="ปกติ 6 9" xfId="77"/>
    <cellStyle name="ปกติ 6 9 2" xfId="305"/>
    <cellStyle name="ปกติ 7" xfId="414"/>
    <cellStyle name="ปกติ 7 10" xfId="117"/>
    <cellStyle name="ปกติ 7 10 2" xfId="345"/>
    <cellStyle name="ปกติ 7 11" xfId="123"/>
    <cellStyle name="ปกติ 7 11 2" xfId="351"/>
    <cellStyle name="ปกติ 7 12" xfId="130"/>
    <cellStyle name="ปกติ 7 12 2" xfId="358"/>
    <cellStyle name="ปกติ 7 13" xfId="138"/>
    <cellStyle name="ปกติ 7 13 2" xfId="366"/>
    <cellStyle name="ปกติ 7 14" xfId="147"/>
    <cellStyle name="ปกติ 7 15" xfId="157"/>
    <cellStyle name="ปกติ 7 16" xfId="168"/>
    <cellStyle name="ปกติ 7 17" xfId="180"/>
    <cellStyle name="ปกติ 7 18" xfId="193"/>
    <cellStyle name="ปกติ 7 19" xfId="207"/>
    <cellStyle name="ปกติ 7 2" xfId="27"/>
    <cellStyle name="ปกติ 7 20" xfId="222"/>
    <cellStyle name="ปกติ 7 21" xfId="253"/>
    <cellStyle name="ปกติ 7 21 2" xfId="390"/>
    <cellStyle name="ปกติ 7 22" xfId="423"/>
    <cellStyle name="ปกติ 7 3" xfId="33"/>
    <cellStyle name="ปกติ 7 4" xfId="40"/>
    <cellStyle name="ปกติ 7 5" xfId="48"/>
    <cellStyle name="ปกติ 7 6" xfId="72"/>
    <cellStyle name="ปกติ 7 6 2" xfId="300"/>
    <cellStyle name="ปกติ 7 7" xfId="78"/>
    <cellStyle name="ปกติ 7 7 2" xfId="306"/>
    <cellStyle name="ปกติ 7 8" xfId="85"/>
    <cellStyle name="ปกติ 7 8 2" xfId="313"/>
    <cellStyle name="ปกติ 7 9" xfId="93"/>
    <cellStyle name="ปกติ 7 9 2" xfId="321"/>
    <cellStyle name="ปกติ 8" xfId="417"/>
    <cellStyle name="ปกติ 8 10" xfId="139"/>
    <cellStyle name="ปกติ 8 10 2" xfId="367"/>
    <cellStyle name="ปกติ 8 11" xfId="148"/>
    <cellStyle name="ปกติ 8 12" xfId="158"/>
    <cellStyle name="ปกติ 8 13" xfId="169"/>
    <cellStyle name="ปกติ 8 14" xfId="181"/>
    <cellStyle name="ปกติ 8 15" xfId="194"/>
    <cellStyle name="ปกติ 8 16" xfId="208"/>
    <cellStyle name="ปกติ 8 17" xfId="223"/>
    <cellStyle name="ปกติ 8 2" xfId="34"/>
    <cellStyle name="ปกติ 8 3" xfId="41"/>
    <cellStyle name="ปกติ 8 4" xfId="49"/>
    <cellStyle name="ปกติ 8 5" xfId="79"/>
    <cellStyle name="ปกติ 8 5 2" xfId="307"/>
    <cellStyle name="ปกติ 8 6" xfId="86"/>
    <cellStyle name="ปกติ 8 6 2" xfId="314"/>
    <cellStyle name="ปกติ 8 7" xfId="94"/>
    <cellStyle name="ปกติ 8 7 2" xfId="322"/>
    <cellStyle name="ปกติ 8 8" xfId="124"/>
    <cellStyle name="ปกติ 8 8 2" xfId="352"/>
    <cellStyle name="ปกติ 8 9" xfId="131"/>
    <cellStyle name="ปกติ 8 9 2" xfId="359"/>
    <cellStyle name="ปกติ 9" xfId="259"/>
    <cellStyle name="ปกติ 9 10" xfId="170"/>
    <cellStyle name="ปกติ 9 11" xfId="182"/>
    <cellStyle name="ปกติ 9 12" xfId="195"/>
    <cellStyle name="ปกติ 9 13" xfId="209"/>
    <cellStyle name="ปกติ 9 14" xfId="224"/>
    <cellStyle name="ปกติ 9 2" xfId="42"/>
    <cellStyle name="ปกติ 9 3" xfId="50"/>
    <cellStyle name="ปกติ 9 4" xfId="87"/>
    <cellStyle name="ปกติ 9 4 2" xfId="315"/>
    <cellStyle name="ปกติ 9 5" xfId="95"/>
    <cellStyle name="ปกติ 9 5 2" xfId="323"/>
    <cellStyle name="ปกติ 9 6" xfId="132"/>
    <cellStyle name="ปกติ 9 6 2" xfId="360"/>
    <cellStyle name="ปกติ 9 7" xfId="140"/>
    <cellStyle name="ปกติ 9 7 2" xfId="368"/>
    <cellStyle name="ปกติ 9 8" xfId="149"/>
    <cellStyle name="ปกติ 9 9" xfId="15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workbookViewId="0">
      <selection activeCell="B7" sqref="B7"/>
    </sheetView>
  </sheetViews>
  <sheetFormatPr defaultRowHeight="21.75" x14ac:dyDescent="0.5"/>
  <cols>
    <col min="1" max="1" width="5" customWidth="1"/>
    <col min="2" max="2" width="23.140625" customWidth="1"/>
    <col min="3" max="22" width="4.7109375" customWidth="1"/>
    <col min="23" max="23" width="5.5703125" customWidth="1"/>
  </cols>
  <sheetData>
    <row r="1" spans="1:23" ht="25.5" x14ac:dyDescent="0.5">
      <c r="A1" s="77" t="s">
        <v>126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7"/>
      <c r="W1" s="1"/>
    </row>
    <row r="2" spans="1:23" ht="18.95" customHeight="1" x14ac:dyDescent="0.5">
      <c r="A2" s="2" t="s">
        <v>0</v>
      </c>
      <c r="B2" s="2" t="s">
        <v>1</v>
      </c>
      <c r="C2" s="79" t="s">
        <v>5</v>
      </c>
      <c r="D2" s="80"/>
      <c r="E2" s="81" t="s">
        <v>6</v>
      </c>
      <c r="F2" s="80"/>
      <c r="G2" s="81" t="s">
        <v>7</v>
      </c>
      <c r="H2" s="80"/>
      <c r="I2" s="81" t="s">
        <v>8</v>
      </c>
      <c r="J2" s="80"/>
      <c r="K2" s="81" t="s">
        <v>16</v>
      </c>
      <c r="L2" s="80"/>
      <c r="M2" s="81" t="s">
        <v>11</v>
      </c>
      <c r="N2" s="80"/>
      <c r="O2" s="81" t="s">
        <v>12</v>
      </c>
      <c r="P2" s="80"/>
      <c r="Q2" s="81" t="s">
        <v>9</v>
      </c>
      <c r="R2" s="80"/>
      <c r="S2" s="81" t="s">
        <v>10</v>
      </c>
      <c r="T2" s="80"/>
      <c r="U2" s="26" t="s">
        <v>3</v>
      </c>
      <c r="V2" s="2" t="s">
        <v>13</v>
      </c>
      <c r="W2" s="3" t="s">
        <v>15</v>
      </c>
    </row>
    <row r="3" spans="1:23" ht="18.95" customHeight="1" x14ac:dyDescent="0.5">
      <c r="A3" s="4"/>
      <c r="B3" s="43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26">
        <v>900</v>
      </c>
      <c r="V3" s="7"/>
      <c r="W3" s="4" t="s">
        <v>14</v>
      </c>
    </row>
    <row r="4" spans="1:23" s="53" customFormat="1" ht="15.6" customHeight="1" x14ac:dyDescent="0.45">
      <c r="A4" s="52">
        <v>1</v>
      </c>
      <c r="B4" s="37" t="s">
        <v>82</v>
      </c>
      <c r="C4" s="55">
        <v>60</v>
      </c>
      <c r="D4" s="29" t="str">
        <f t="shared" ref="D4:D19" si="0">IF(C4&gt;79,"4",IF(C4&gt;74,"3.5",IF(C4&gt;69,"3",IF(C4&gt;64,"2.5",IF(C4&gt;59,"2",IF(C4&gt;54,"1.5",IF(C4&gt;49,"1","0")))))))</f>
        <v>2</v>
      </c>
      <c r="E4" s="55">
        <v>65</v>
      </c>
      <c r="F4" s="29" t="str">
        <f t="shared" ref="F4:F19" si="1">IF(E4&gt;79,"4",IF(E4&gt;74,"3.5",IF(E4&gt;69,"3",IF(E4&gt;64,"2.5",IF(E4&gt;59,"2",IF(E4&gt;54,"1.5",IF(E4&gt;49,"1","0")))))))</f>
        <v>2.5</v>
      </c>
      <c r="G4" s="55">
        <v>64</v>
      </c>
      <c r="H4" s="29" t="str">
        <f t="shared" ref="H4:H19" si="2">IF(G4&gt;79,"4",IF(G4&gt;74,"3.5",IF(G4&gt;69,"3",IF(G4&gt;64,"2.5",IF(G4&gt;59,"2",IF(G4&gt;54,"1.5",IF(G4&gt;49,"1","0")))))))</f>
        <v>2</v>
      </c>
      <c r="I4" s="55">
        <v>77</v>
      </c>
      <c r="J4" s="29" t="str">
        <f t="shared" ref="J4:J19" si="3">IF(I4&gt;79,"4",IF(I4&gt;74,"3.5",IF(I4&gt;69,"3",IF(I4&gt;64,"2.5",IF(I4&gt;59,"2",IF(I4&gt;54,"1.5",IF(I4&gt;49,"1","0")))))))</f>
        <v>3.5</v>
      </c>
      <c r="K4" s="55">
        <v>70</v>
      </c>
      <c r="L4" s="29" t="str">
        <f t="shared" ref="L4:L19" si="4">IF(K4&gt;79,"4",IF(K4&gt;74,"3.5",IF(K4&gt;69,"3",IF(K4&gt;64,"2.5",IF(K4&gt;59,"2",IF(K4&gt;54,"1.5",IF(K4&gt;49,"1","0")))))))</f>
        <v>3</v>
      </c>
      <c r="M4" s="58">
        <f t="shared" ref="M4:M27" si="5">SUM(J4:L4)</f>
        <v>70</v>
      </c>
      <c r="N4" s="29" t="str">
        <f t="shared" ref="N4:N19" si="6">IF(M4&gt;79,"4",IF(M4&gt;74,"3.5",IF(M4&gt;69,"3",IF(M4&gt;64,"2.5",IF(M4&gt;59,"2",IF(M4&gt;54,"1.5",IF(M4&gt;49,"1","0")))))))</f>
        <v>3</v>
      </c>
      <c r="O4" s="57">
        <v>75</v>
      </c>
      <c r="P4" s="29" t="str">
        <f t="shared" ref="P4:P19" si="7">IF(O4&gt;79,"4",IF(O4&gt;74,"3.5",IF(O4&gt;69,"3",IF(O4&gt;64,"2.5",IF(O4&gt;59,"2",IF(O4&gt;54,"1.5",IF(O4&gt;49,"1","0")))))))</f>
        <v>3.5</v>
      </c>
      <c r="Q4" s="57">
        <v>70</v>
      </c>
      <c r="R4" s="29" t="str">
        <f t="shared" ref="R4:R19" si="8">IF(Q4&gt;79,"4",IF(Q4&gt;74,"3.5",IF(Q4&gt;69,"3",IF(Q4&gt;64,"2.5",IF(Q4&gt;59,"2",IF(Q4&gt;54,"1.5",IF(Q4&gt;49,"1","0")))))))</f>
        <v>3</v>
      </c>
      <c r="S4" s="55">
        <v>62</v>
      </c>
      <c r="T4" s="29" t="str">
        <f t="shared" ref="T4:T19" si="9">IF(S4&gt;79,"4",IF(S4&gt;74,"3.5",IF(S4&gt;69,"3",IF(S4&gt;64,"2.5",IF(S4&gt;59,"2",IF(S4&gt;54,"1.5",IF(S4&gt;49,"1","0")))))))</f>
        <v>2</v>
      </c>
      <c r="U4" s="10">
        <f>C4+E4+G4+I4+K4+M4+O4+Q4+S4</f>
        <v>613</v>
      </c>
      <c r="V4" s="11">
        <f>U4/9</f>
        <v>68.111111111111114</v>
      </c>
      <c r="W4" s="29">
        <v>20</v>
      </c>
    </row>
    <row r="5" spans="1:23" s="53" customFormat="1" ht="15.6" customHeight="1" x14ac:dyDescent="0.45">
      <c r="A5" s="54">
        <v>2</v>
      </c>
      <c r="B5" s="37" t="s">
        <v>83</v>
      </c>
      <c r="C5" s="55">
        <v>80</v>
      </c>
      <c r="D5" s="29" t="str">
        <f t="shared" si="0"/>
        <v>4</v>
      </c>
      <c r="E5" s="55">
        <v>68</v>
      </c>
      <c r="F5" s="29" t="str">
        <f t="shared" si="1"/>
        <v>2.5</v>
      </c>
      <c r="G5" s="55">
        <v>78</v>
      </c>
      <c r="H5" s="29" t="str">
        <f t="shared" si="2"/>
        <v>3.5</v>
      </c>
      <c r="I5" s="55">
        <v>81</v>
      </c>
      <c r="J5" s="29" t="str">
        <f t="shared" si="3"/>
        <v>4</v>
      </c>
      <c r="K5" s="55">
        <v>70</v>
      </c>
      <c r="L5" s="29" t="str">
        <f t="shared" si="4"/>
        <v>3</v>
      </c>
      <c r="M5" s="58">
        <f t="shared" si="5"/>
        <v>70</v>
      </c>
      <c r="N5" s="29" t="str">
        <f t="shared" si="6"/>
        <v>3</v>
      </c>
      <c r="O5" s="57">
        <v>80</v>
      </c>
      <c r="P5" s="29" t="str">
        <f t="shared" si="7"/>
        <v>4</v>
      </c>
      <c r="Q5" s="57">
        <v>68</v>
      </c>
      <c r="R5" s="29" t="str">
        <f t="shared" si="8"/>
        <v>2.5</v>
      </c>
      <c r="S5" s="55">
        <v>73</v>
      </c>
      <c r="T5" s="29" t="str">
        <f t="shared" si="9"/>
        <v>3</v>
      </c>
      <c r="U5" s="10">
        <f t="shared" ref="U5:U19" si="10">C5+E5+G5+I5+K5+M5+O5+Q5+S5</f>
        <v>668</v>
      </c>
      <c r="V5" s="11">
        <f t="shared" ref="V5:V19" si="11">U5/9</f>
        <v>74.222222222222229</v>
      </c>
      <c r="W5" s="29">
        <v>12</v>
      </c>
    </row>
    <row r="6" spans="1:23" s="53" customFormat="1" ht="15.6" customHeight="1" x14ac:dyDescent="0.45">
      <c r="A6" s="54">
        <v>3</v>
      </c>
      <c r="B6" s="37" t="s">
        <v>109</v>
      </c>
      <c r="C6" s="55">
        <v>58</v>
      </c>
      <c r="D6" s="29" t="str">
        <f t="shared" si="0"/>
        <v>1.5</v>
      </c>
      <c r="E6" s="55">
        <v>63</v>
      </c>
      <c r="F6" s="29" t="str">
        <f t="shared" si="1"/>
        <v>2</v>
      </c>
      <c r="G6" s="55">
        <v>61</v>
      </c>
      <c r="H6" s="29" t="str">
        <f t="shared" si="2"/>
        <v>2</v>
      </c>
      <c r="I6" s="55">
        <v>78</v>
      </c>
      <c r="J6" s="29" t="str">
        <f t="shared" si="3"/>
        <v>3.5</v>
      </c>
      <c r="K6" s="55">
        <v>73</v>
      </c>
      <c r="L6" s="29" t="str">
        <f t="shared" si="4"/>
        <v>3</v>
      </c>
      <c r="M6" s="58">
        <f t="shared" si="5"/>
        <v>73</v>
      </c>
      <c r="N6" s="29" t="str">
        <f t="shared" si="6"/>
        <v>3</v>
      </c>
      <c r="O6" s="57">
        <v>70</v>
      </c>
      <c r="P6" s="29" t="str">
        <f t="shared" si="7"/>
        <v>3</v>
      </c>
      <c r="Q6" s="57">
        <v>69</v>
      </c>
      <c r="R6" s="29" t="str">
        <f t="shared" si="8"/>
        <v>2.5</v>
      </c>
      <c r="S6" s="55">
        <v>64</v>
      </c>
      <c r="T6" s="29" t="str">
        <f t="shared" si="9"/>
        <v>2</v>
      </c>
      <c r="U6" s="10">
        <f t="shared" si="10"/>
        <v>609</v>
      </c>
      <c r="V6" s="11">
        <f t="shared" si="11"/>
        <v>67.666666666666671</v>
      </c>
      <c r="W6" s="29">
        <v>21</v>
      </c>
    </row>
    <row r="7" spans="1:23" s="53" customFormat="1" ht="15.6" customHeight="1" x14ac:dyDescent="0.45">
      <c r="A7" s="54">
        <v>4</v>
      </c>
      <c r="B7" s="37" t="s">
        <v>110</v>
      </c>
      <c r="C7" s="55">
        <v>75</v>
      </c>
      <c r="D7" s="29" t="str">
        <f t="shared" si="0"/>
        <v>3.5</v>
      </c>
      <c r="E7" s="55">
        <v>77</v>
      </c>
      <c r="F7" s="29" t="str">
        <f t="shared" si="1"/>
        <v>3.5</v>
      </c>
      <c r="G7" s="55">
        <v>71</v>
      </c>
      <c r="H7" s="29" t="str">
        <f t="shared" si="2"/>
        <v>3</v>
      </c>
      <c r="I7" s="55">
        <v>75</v>
      </c>
      <c r="J7" s="29" t="str">
        <f t="shared" si="3"/>
        <v>3.5</v>
      </c>
      <c r="K7" s="55">
        <v>75</v>
      </c>
      <c r="L7" s="29" t="str">
        <f t="shared" si="4"/>
        <v>3.5</v>
      </c>
      <c r="M7" s="58">
        <f t="shared" si="5"/>
        <v>75</v>
      </c>
      <c r="N7" s="29" t="str">
        <f t="shared" si="6"/>
        <v>3.5</v>
      </c>
      <c r="O7" s="57">
        <v>73</v>
      </c>
      <c r="P7" s="29" t="str">
        <f t="shared" si="7"/>
        <v>3</v>
      </c>
      <c r="Q7" s="57">
        <v>77</v>
      </c>
      <c r="R7" s="29" t="str">
        <f t="shared" si="8"/>
        <v>3.5</v>
      </c>
      <c r="S7" s="55">
        <v>63</v>
      </c>
      <c r="T7" s="29" t="str">
        <f t="shared" si="9"/>
        <v>2</v>
      </c>
      <c r="U7" s="10">
        <f t="shared" si="10"/>
        <v>661</v>
      </c>
      <c r="V7" s="11">
        <f t="shared" si="11"/>
        <v>73.444444444444443</v>
      </c>
      <c r="W7" s="29">
        <v>15</v>
      </c>
    </row>
    <row r="8" spans="1:23" s="53" customFormat="1" ht="15.6" customHeight="1" x14ac:dyDescent="0.45">
      <c r="A8" s="54">
        <v>5</v>
      </c>
      <c r="B8" s="37" t="s">
        <v>111</v>
      </c>
      <c r="C8" s="55">
        <v>61</v>
      </c>
      <c r="D8" s="29" t="str">
        <f t="shared" si="0"/>
        <v>2</v>
      </c>
      <c r="E8" s="55">
        <v>55</v>
      </c>
      <c r="F8" s="29" t="str">
        <f t="shared" si="1"/>
        <v>1.5</v>
      </c>
      <c r="G8" s="55">
        <v>61</v>
      </c>
      <c r="H8" s="29" t="str">
        <f t="shared" si="2"/>
        <v>2</v>
      </c>
      <c r="I8" s="55">
        <v>77</v>
      </c>
      <c r="J8" s="29" t="str">
        <f t="shared" si="3"/>
        <v>3.5</v>
      </c>
      <c r="K8" s="55">
        <v>72</v>
      </c>
      <c r="L8" s="29" t="str">
        <f t="shared" si="4"/>
        <v>3</v>
      </c>
      <c r="M8" s="58">
        <f t="shared" si="5"/>
        <v>72</v>
      </c>
      <c r="N8" s="29" t="str">
        <f t="shared" si="6"/>
        <v>3</v>
      </c>
      <c r="O8" s="57">
        <v>71</v>
      </c>
      <c r="P8" s="29" t="str">
        <f t="shared" si="7"/>
        <v>3</v>
      </c>
      <c r="Q8" s="57">
        <v>68</v>
      </c>
      <c r="R8" s="29" t="str">
        <f t="shared" si="8"/>
        <v>2.5</v>
      </c>
      <c r="S8" s="55">
        <v>57</v>
      </c>
      <c r="T8" s="29" t="str">
        <f t="shared" si="9"/>
        <v>1.5</v>
      </c>
      <c r="U8" s="10">
        <f t="shared" si="10"/>
        <v>594</v>
      </c>
      <c r="V8" s="11">
        <f t="shared" si="11"/>
        <v>66</v>
      </c>
      <c r="W8" s="29">
        <v>22</v>
      </c>
    </row>
    <row r="9" spans="1:23" s="53" customFormat="1" ht="15.6" customHeight="1" x14ac:dyDescent="0.45">
      <c r="A9" s="59">
        <v>6</v>
      </c>
      <c r="B9" s="60" t="s">
        <v>112</v>
      </c>
      <c r="C9" s="61">
        <v>47</v>
      </c>
      <c r="D9" s="62" t="str">
        <f t="shared" si="0"/>
        <v>0</v>
      </c>
      <c r="E9" s="61">
        <v>48</v>
      </c>
      <c r="F9" s="62" t="str">
        <f t="shared" si="1"/>
        <v>0</v>
      </c>
      <c r="G9" s="61">
        <v>47</v>
      </c>
      <c r="H9" s="62" t="str">
        <f t="shared" si="2"/>
        <v>0</v>
      </c>
      <c r="I9" s="61">
        <v>77</v>
      </c>
      <c r="J9" s="62" t="str">
        <f t="shared" si="3"/>
        <v>3.5</v>
      </c>
      <c r="K9" s="61">
        <v>70</v>
      </c>
      <c r="L9" s="62" t="str">
        <f t="shared" si="4"/>
        <v>3</v>
      </c>
      <c r="M9" s="63">
        <f t="shared" si="5"/>
        <v>70</v>
      </c>
      <c r="N9" s="62" t="str">
        <f t="shared" si="6"/>
        <v>3</v>
      </c>
      <c r="O9" s="64">
        <v>70</v>
      </c>
      <c r="P9" s="62" t="str">
        <f t="shared" si="7"/>
        <v>3</v>
      </c>
      <c r="Q9" s="64">
        <v>56</v>
      </c>
      <c r="R9" s="62" t="str">
        <f t="shared" si="8"/>
        <v>1.5</v>
      </c>
      <c r="S9" s="61">
        <v>56</v>
      </c>
      <c r="T9" s="62" t="str">
        <f t="shared" si="9"/>
        <v>1.5</v>
      </c>
      <c r="U9" s="65">
        <f t="shared" si="10"/>
        <v>541</v>
      </c>
      <c r="V9" s="66">
        <f t="shared" si="11"/>
        <v>60.111111111111114</v>
      </c>
      <c r="W9" s="29">
        <v>24</v>
      </c>
    </row>
    <row r="10" spans="1:23" s="53" customFormat="1" ht="15.6" customHeight="1" x14ac:dyDescent="0.45">
      <c r="A10" s="54">
        <v>7</v>
      </c>
      <c r="B10" s="37" t="s">
        <v>113</v>
      </c>
      <c r="C10" s="55">
        <v>71</v>
      </c>
      <c r="D10" s="29" t="str">
        <f t="shared" si="0"/>
        <v>3</v>
      </c>
      <c r="E10" s="55">
        <v>68</v>
      </c>
      <c r="F10" s="29" t="str">
        <f t="shared" si="1"/>
        <v>2.5</v>
      </c>
      <c r="G10" s="55">
        <v>73</v>
      </c>
      <c r="H10" s="29" t="str">
        <f t="shared" si="2"/>
        <v>3</v>
      </c>
      <c r="I10" s="55">
        <v>78</v>
      </c>
      <c r="J10" s="29" t="str">
        <f t="shared" si="3"/>
        <v>3.5</v>
      </c>
      <c r="K10" s="55">
        <v>71</v>
      </c>
      <c r="L10" s="29" t="str">
        <f t="shared" si="4"/>
        <v>3</v>
      </c>
      <c r="M10" s="58">
        <f t="shared" si="5"/>
        <v>71</v>
      </c>
      <c r="N10" s="29" t="str">
        <f t="shared" si="6"/>
        <v>3</v>
      </c>
      <c r="O10" s="57">
        <v>70</v>
      </c>
      <c r="P10" s="29" t="str">
        <f t="shared" si="7"/>
        <v>3</v>
      </c>
      <c r="Q10" s="57">
        <v>75</v>
      </c>
      <c r="R10" s="29" t="str">
        <f t="shared" si="8"/>
        <v>3.5</v>
      </c>
      <c r="S10" s="55">
        <v>68</v>
      </c>
      <c r="T10" s="29" t="str">
        <f t="shared" si="9"/>
        <v>2.5</v>
      </c>
      <c r="U10" s="10">
        <f t="shared" si="10"/>
        <v>645</v>
      </c>
      <c r="V10" s="11">
        <f t="shared" si="11"/>
        <v>71.666666666666671</v>
      </c>
      <c r="W10" s="29">
        <v>18</v>
      </c>
    </row>
    <row r="11" spans="1:23" s="53" customFormat="1" ht="15.6" customHeight="1" x14ac:dyDescent="0.45">
      <c r="A11" s="54">
        <v>8</v>
      </c>
      <c r="B11" s="37" t="s">
        <v>114</v>
      </c>
      <c r="C11" s="55">
        <v>74</v>
      </c>
      <c r="D11" s="29" t="str">
        <f t="shared" si="0"/>
        <v>3</v>
      </c>
      <c r="E11" s="55">
        <v>78</v>
      </c>
      <c r="F11" s="29" t="str">
        <f t="shared" si="1"/>
        <v>3.5</v>
      </c>
      <c r="G11" s="55">
        <v>72</v>
      </c>
      <c r="H11" s="29" t="str">
        <f t="shared" si="2"/>
        <v>3</v>
      </c>
      <c r="I11" s="55">
        <v>79</v>
      </c>
      <c r="J11" s="29" t="str">
        <f t="shared" si="3"/>
        <v>3.5</v>
      </c>
      <c r="K11" s="55">
        <v>77</v>
      </c>
      <c r="L11" s="29" t="str">
        <f t="shared" si="4"/>
        <v>3.5</v>
      </c>
      <c r="M11" s="58">
        <f t="shared" si="5"/>
        <v>77</v>
      </c>
      <c r="N11" s="29" t="str">
        <f t="shared" si="6"/>
        <v>3.5</v>
      </c>
      <c r="O11" s="57">
        <v>74</v>
      </c>
      <c r="P11" s="29" t="str">
        <f t="shared" si="7"/>
        <v>3</v>
      </c>
      <c r="Q11" s="57">
        <v>74</v>
      </c>
      <c r="R11" s="29" t="str">
        <f t="shared" si="8"/>
        <v>3</v>
      </c>
      <c r="S11" s="55">
        <v>68</v>
      </c>
      <c r="T11" s="29" t="str">
        <f t="shared" si="9"/>
        <v>2.5</v>
      </c>
      <c r="U11" s="10">
        <f t="shared" si="10"/>
        <v>673</v>
      </c>
      <c r="V11" s="11">
        <f t="shared" si="11"/>
        <v>74.777777777777771</v>
      </c>
      <c r="W11" s="29">
        <v>8</v>
      </c>
    </row>
    <row r="12" spans="1:23" s="53" customFormat="1" ht="15.6" customHeight="1" x14ac:dyDescent="0.45">
      <c r="A12" s="54">
        <v>9</v>
      </c>
      <c r="B12" s="37" t="s">
        <v>115</v>
      </c>
      <c r="C12" s="55">
        <v>76</v>
      </c>
      <c r="D12" s="29" t="str">
        <f t="shared" si="0"/>
        <v>3.5</v>
      </c>
      <c r="E12" s="55">
        <v>76</v>
      </c>
      <c r="F12" s="29" t="str">
        <f t="shared" si="1"/>
        <v>3.5</v>
      </c>
      <c r="G12" s="55">
        <v>71</v>
      </c>
      <c r="H12" s="29" t="str">
        <f t="shared" si="2"/>
        <v>3</v>
      </c>
      <c r="I12" s="55">
        <v>78</v>
      </c>
      <c r="J12" s="29" t="str">
        <f t="shared" si="3"/>
        <v>3.5</v>
      </c>
      <c r="K12" s="55">
        <v>76</v>
      </c>
      <c r="L12" s="29" t="str">
        <f t="shared" si="4"/>
        <v>3.5</v>
      </c>
      <c r="M12" s="58">
        <f t="shared" si="5"/>
        <v>76</v>
      </c>
      <c r="N12" s="29" t="str">
        <f t="shared" si="6"/>
        <v>3.5</v>
      </c>
      <c r="O12" s="57">
        <v>74</v>
      </c>
      <c r="P12" s="29" t="str">
        <f t="shared" si="7"/>
        <v>3</v>
      </c>
      <c r="Q12" s="57">
        <v>71</v>
      </c>
      <c r="R12" s="29" t="str">
        <f t="shared" si="8"/>
        <v>3</v>
      </c>
      <c r="S12" s="55">
        <v>64</v>
      </c>
      <c r="T12" s="29" t="str">
        <f t="shared" si="9"/>
        <v>2</v>
      </c>
      <c r="U12" s="10">
        <f t="shared" si="10"/>
        <v>662</v>
      </c>
      <c r="V12" s="11">
        <f t="shared" si="11"/>
        <v>73.555555555555557</v>
      </c>
      <c r="W12" s="29">
        <v>13</v>
      </c>
    </row>
    <row r="13" spans="1:23" s="53" customFormat="1" ht="15.6" customHeight="1" x14ac:dyDescent="0.45">
      <c r="A13" s="59">
        <v>10</v>
      </c>
      <c r="B13" s="60" t="s">
        <v>116</v>
      </c>
      <c r="C13" s="61">
        <v>46</v>
      </c>
      <c r="D13" s="62" t="str">
        <f t="shared" si="0"/>
        <v>0</v>
      </c>
      <c r="E13" s="61">
        <v>47</v>
      </c>
      <c r="F13" s="62" t="str">
        <f t="shared" si="1"/>
        <v>0</v>
      </c>
      <c r="G13" s="61">
        <v>48</v>
      </c>
      <c r="H13" s="62" t="str">
        <f t="shared" si="2"/>
        <v>0</v>
      </c>
      <c r="I13" s="61">
        <v>82</v>
      </c>
      <c r="J13" s="62" t="str">
        <f t="shared" si="3"/>
        <v>4</v>
      </c>
      <c r="K13" s="61">
        <v>73</v>
      </c>
      <c r="L13" s="62" t="str">
        <f t="shared" si="4"/>
        <v>3</v>
      </c>
      <c r="M13" s="63">
        <f t="shared" si="5"/>
        <v>73</v>
      </c>
      <c r="N13" s="62" t="str">
        <f t="shared" si="6"/>
        <v>3</v>
      </c>
      <c r="O13" s="64">
        <v>70</v>
      </c>
      <c r="P13" s="62" t="str">
        <f t="shared" si="7"/>
        <v>3</v>
      </c>
      <c r="Q13" s="64">
        <v>50</v>
      </c>
      <c r="R13" s="62" t="str">
        <f t="shared" si="8"/>
        <v>1</v>
      </c>
      <c r="S13" s="61">
        <v>58</v>
      </c>
      <c r="T13" s="62" t="str">
        <f t="shared" si="9"/>
        <v>1.5</v>
      </c>
      <c r="U13" s="65">
        <f t="shared" si="10"/>
        <v>547</v>
      </c>
      <c r="V13" s="66">
        <f t="shared" si="11"/>
        <v>60.777777777777779</v>
      </c>
      <c r="W13" s="29">
        <v>23</v>
      </c>
    </row>
    <row r="14" spans="1:23" s="53" customFormat="1" ht="15.6" customHeight="1" x14ac:dyDescent="0.45">
      <c r="A14" s="54">
        <v>11</v>
      </c>
      <c r="B14" s="37" t="s">
        <v>105</v>
      </c>
      <c r="C14" s="55">
        <v>67</v>
      </c>
      <c r="D14" s="29" t="str">
        <f t="shared" si="0"/>
        <v>2.5</v>
      </c>
      <c r="E14" s="55">
        <v>56</v>
      </c>
      <c r="F14" s="29" t="str">
        <f t="shared" si="1"/>
        <v>1.5</v>
      </c>
      <c r="G14" s="55">
        <v>63</v>
      </c>
      <c r="H14" s="29" t="str">
        <f t="shared" si="2"/>
        <v>2</v>
      </c>
      <c r="I14" s="55">
        <v>79</v>
      </c>
      <c r="J14" s="29" t="str">
        <f t="shared" si="3"/>
        <v>3.5</v>
      </c>
      <c r="K14" s="55">
        <v>71</v>
      </c>
      <c r="L14" s="29" t="str">
        <f t="shared" si="4"/>
        <v>3</v>
      </c>
      <c r="M14" s="58">
        <f t="shared" si="5"/>
        <v>71</v>
      </c>
      <c r="N14" s="29" t="str">
        <f t="shared" si="6"/>
        <v>3</v>
      </c>
      <c r="O14" s="57">
        <v>77</v>
      </c>
      <c r="P14" s="29" t="str">
        <f t="shared" si="7"/>
        <v>3.5</v>
      </c>
      <c r="Q14" s="57">
        <v>74</v>
      </c>
      <c r="R14" s="29" t="str">
        <f t="shared" si="8"/>
        <v>3</v>
      </c>
      <c r="S14" s="55">
        <v>58</v>
      </c>
      <c r="T14" s="29" t="str">
        <f t="shared" si="9"/>
        <v>1.5</v>
      </c>
      <c r="U14" s="10">
        <f t="shared" si="10"/>
        <v>616</v>
      </c>
      <c r="V14" s="11">
        <f t="shared" si="11"/>
        <v>68.444444444444443</v>
      </c>
      <c r="W14" s="29">
        <v>19</v>
      </c>
    </row>
    <row r="15" spans="1:23" s="53" customFormat="1" ht="15.6" customHeight="1" x14ac:dyDescent="0.45">
      <c r="A15" s="54">
        <v>12</v>
      </c>
      <c r="B15" s="37" t="s">
        <v>106</v>
      </c>
      <c r="C15" s="55">
        <v>85</v>
      </c>
      <c r="D15" s="29" t="str">
        <f t="shared" si="0"/>
        <v>4</v>
      </c>
      <c r="E15" s="55">
        <v>83</v>
      </c>
      <c r="F15" s="29" t="str">
        <f t="shared" si="1"/>
        <v>4</v>
      </c>
      <c r="G15" s="55">
        <v>77</v>
      </c>
      <c r="H15" s="29" t="str">
        <f t="shared" si="2"/>
        <v>3.5</v>
      </c>
      <c r="I15" s="55">
        <v>89</v>
      </c>
      <c r="J15" s="29" t="str">
        <f t="shared" si="3"/>
        <v>4</v>
      </c>
      <c r="K15" s="55">
        <v>82</v>
      </c>
      <c r="L15" s="29" t="str">
        <f t="shared" si="4"/>
        <v>4</v>
      </c>
      <c r="M15" s="58">
        <f t="shared" si="5"/>
        <v>82</v>
      </c>
      <c r="N15" s="29" t="str">
        <f t="shared" si="6"/>
        <v>4</v>
      </c>
      <c r="O15" s="57">
        <v>80</v>
      </c>
      <c r="P15" s="29" t="str">
        <f t="shared" si="7"/>
        <v>4</v>
      </c>
      <c r="Q15" s="57">
        <v>90</v>
      </c>
      <c r="R15" s="29" t="str">
        <f t="shared" si="8"/>
        <v>4</v>
      </c>
      <c r="S15" s="55">
        <v>90</v>
      </c>
      <c r="T15" s="29" t="str">
        <f t="shared" si="9"/>
        <v>4</v>
      </c>
      <c r="U15" s="10">
        <f t="shared" si="10"/>
        <v>758</v>
      </c>
      <c r="V15" s="11">
        <f t="shared" si="11"/>
        <v>84.222222222222229</v>
      </c>
      <c r="W15" s="29">
        <v>2</v>
      </c>
    </row>
    <row r="16" spans="1:23" s="53" customFormat="1" ht="15.6" customHeight="1" x14ac:dyDescent="0.45">
      <c r="A16" s="54">
        <v>13</v>
      </c>
      <c r="B16" s="37" t="s">
        <v>107</v>
      </c>
      <c r="C16" s="55">
        <v>67</v>
      </c>
      <c r="D16" s="29" t="str">
        <f t="shared" si="0"/>
        <v>2.5</v>
      </c>
      <c r="E16" s="55">
        <v>76</v>
      </c>
      <c r="F16" s="29" t="str">
        <f t="shared" si="1"/>
        <v>3.5</v>
      </c>
      <c r="G16" s="55">
        <v>74</v>
      </c>
      <c r="H16" s="29" t="str">
        <f t="shared" si="2"/>
        <v>3</v>
      </c>
      <c r="I16" s="55">
        <v>77</v>
      </c>
      <c r="J16" s="29" t="str">
        <f t="shared" si="3"/>
        <v>3.5</v>
      </c>
      <c r="K16" s="55">
        <v>75</v>
      </c>
      <c r="L16" s="29" t="str">
        <f t="shared" si="4"/>
        <v>3.5</v>
      </c>
      <c r="M16" s="58">
        <f t="shared" si="5"/>
        <v>75</v>
      </c>
      <c r="N16" s="29" t="str">
        <f t="shared" si="6"/>
        <v>3.5</v>
      </c>
      <c r="O16" s="57">
        <v>72</v>
      </c>
      <c r="P16" s="29" t="str">
        <f t="shared" si="7"/>
        <v>3</v>
      </c>
      <c r="Q16" s="57">
        <v>82</v>
      </c>
      <c r="R16" s="29" t="str">
        <f t="shared" si="8"/>
        <v>4</v>
      </c>
      <c r="S16" s="55">
        <v>73</v>
      </c>
      <c r="T16" s="29" t="str">
        <f t="shared" si="9"/>
        <v>3</v>
      </c>
      <c r="U16" s="10">
        <f t="shared" si="10"/>
        <v>671</v>
      </c>
      <c r="V16" s="11">
        <f t="shared" si="11"/>
        <v>74.555555555555557</v>
      </c>
      <c r="W16" s="29">
        <v>9</v>
      </c>
    </row>
    <row r="17" spans="1:23" s="53" customFormat="1" ht="15.6" customHeight="1" x14ac:dyDescent="0.45">
      <c r="A17" s="54">
        <v>14</v>
      </c>
      <c r="B17" s="37" t="s">
        <v>117</v>
      </c>
      <c r="C17" s="55">
        <v>67</v>
      </c>
      <c r="D17" s="29" t="str">
        <f t="shared" si="0"/>
        <v>2.5</v>
      </c>
      <c r="E17" s="55">
        <v>63</v>
      </c>
      <c r="F17" s="29" t="str">
        <f t="shared" si="1"/>
        <v>2</v>
      </c>
      <c r="G17" s="55">
        <v>66</v>
      </c>
      <c r="H17" s="29" t="str">
        <f t="shared" si="2"/>
        <v>2.5</v>
      </c>
      <c r="I17" s="55">
        <v>82</v>
      </c>
      <c r="J17" s="29" t="str">
        <f t="shared" si="3"/>
        <v>4</v>
      </c>
      <c r="K17" s="55">
        <v>80</v>
      </c>
      <c r="L17" s="29" t="str">
        <f t="shared" si="4"/>
        <v>4</v>
      </c>
      <c r="M17" s="58">
        <f t="shared" si="5"/>
        <v>80</v>
      </c>
      <c r="N17" s="29" t="str">
        <f t="shared" si="6"/>
        <v>4</v>
      </c>
      <c r="O17" s="57">
        <v>77</v>
      </c>
      <c r="P17" s="29" t="str">
        <f t="shared" si="7"/>
        <v>3.5</v>
      </c>
      <c r="Q17" s="57">
        <v>87</v>
      </c>
      <c r="R17" s="29" t="str">
        <f t="shared" si="8"/>
        <v>4</v>
      </c>
      <c r="S17" s="55">
        <v>68</v>
      </c>
      <c r="T17" s="29" t="str">
        <f t="shared" si="9"/>
        <v>2.5</v>
      </c>
      <c r="U17" s="10">
        <f t="shared" si="10"/>
        <v>670</v>
      </c>
      <c r="V17" s="11">
        <f t="shared" si="11"/>
        <v>74.444444444444443</v>
      </c>
      <c r="W17" s="29">
        <v>10</v>
      </c>
    </row>
    <row r="18" spans="1:23" s="53" customFormat="1" ht="15.6" customHeight="1" x14ac:dyDescent="0.45">
      <c r="A18" s="54">
        <v>15</v>
      </c>
      <c r="B18" s="37" t="s">
        <v>118</v>
      </c>
      <c r="C18" s="55">
        <v>85</v>
      </c>
      <c r="D18" s="29" t="str">
        <f t="shared" si="0"/>
        <v>4</v>
      </c>
      <c r="E18" s="55">
        <v>87</v>
      </c>
      <c r="F18" s="29" t="str">
        <f t="shared" si="1"/>
        <v>4</v>
      </c>
      <c r="G18" s="55">
        <v>77</v>
      </c>
      <c r="H18" s="29" t="str">
        <f t="shared" si="2"/>
        <v>3.5</v>
      </c>
      <c r="I18" s="55">
        <v>85</v>
      </c>
      <c r="J18" s="29" t="str">
        <f t="shared" si="3"/>
        <v>4</v>
      </c>
      <c r="K18" s="55">
        <v>76</v>
      </c>
      <c r="L18" s="29" t="str">
        <f t="shared" si="4"/>
        <v>3.5</v>
      </c>
      <c r="M18" s="58">
        <f t="shared" si="5"/>
        <v>76</v>
      </c>
      <c r="N18" s="29" t="str">
        <f t="shared" si="6"/>
        <v>3.5</v>
      </c>
      <c r="O18" s="57">
        <v>78</v>
      </c>
      <c r="P18" s="29" t="str">
        <f t="shared" si="7"/>
        <v>3.5</v>
      </c>
      <c r="Q18" s="57">
        <v>87</v>
      </c>
      <c r="R18" s="29" t="str">
        <f t="shared" si="8"/>
        <v>4</v>
      </c>
      <c r="S18" s="55">
        <v>88</v>
      </c>
      <c r="T18" s="29" t="str">
        <f t="shared" si="9"/>
        <v>4</v>
      </c>
      <c r="U18" s="10">
        <f t="shared" si="10"/>
        <v>739</v>
      </c>
      <c r="V18" s="11">
        <f t="shared" si="11"/>
        <v>82.111111111111114</v>
      </c>
      <c r="W18" s="29">
        <v>3</v>
      </c>
    </row>
    <row r="19" spans="1:23" s="53" customFormat="1" ht="15.6" customHeight="1" x14ac:dyDescent="0.45">
      <c r="A19" s="54">
        <v>16</v>
      </c>
      <c r="B19" s="37" t="s">
        <v>119</v>
      </c>
      <c r="C19" s="55">
        <v>69</v>
      </c>
      <c r="D19" s="29" t="str">
        <f t="shared" si="0"/>
        <v>2.5</v>
      </c>
      <c r="E19" s="55">
        <v>65</v>
      </c>
      <c r="F19" s="29" t="str">
        <f t="shared" si="1"/>
        <v>2.5</v>
      </c>
      <c r="G19" s="55">
        <v>60</v>
      </c>
      <c r="H19" s="29" t="str">
        <f t="shared" si="2"/>
        <v>2</v>
      </c>
      <c r="I19" s="55">
        <v>83</v>
      </c>
      <c r="J19" s="29" t="str">
        <f t="shared" si="3"/>
        <v>4</v>
      </c>
      <c r="K19" s="55">
        <v>80</v>
      </c>
      <c r="L19" s="29" t="str">
        <f t="shared" si="4"/>
        <v>4</v>
      </c>
      <c r="M19" s="58">
        <f t="shared" si="5"/>
        <v>80</v>
      </c>
      <c r="N19" s="29" t="str">
        <f t="shared" si="6"/>
        <v>4</v>
      </c>
      <c r="O19" s="57">
        <v>83</v>
      </c>
      <c r="P19" s="29" t="str">
        <f t="shared" si="7"/>
        <v>4</v>
      </c>
      <c r="Q19" s="57">
        <v>81</v>
      </c>
      <c r="R19" s="29" t="str">
        <f t="shared" si="8"/>
        <v>4</v>
      </c>
      <c r="S19" s="55">
        <v>62</v>
      </c>
      <c r="T19" s="29" t="str">
        <f t="shared" si="9"/>
        <v>2</v>
      </c>
      <c r="U19" s="10">
        <f t="shared" si="10"/>
        <v>663</v>
      </c>
      <c r="V19" s="11">
        <f t="shared" si="11"/>
        <v>73.666666666666671</v>
      </c>
      <c r="W19" s="29">
        <v>14</v>
      </c>
    </row>
    <row r="20" spans="1:23" s="53" customFormat="1" ht="15.6" customHeight="1" x14ac:dyDescent="0.45">
      <c r="A20" s="54">
        <v>17</v>
      </c>
      <c r="B20" s="37" t="s">
        <v>120</v>
      </c>
      <c r="C20" s="55">
        <v>66</v>
      </c>
      <c r="D20" s="29" t="str">
        <f t="shared" ref="D20:D27" si="12">IF(C20&gt;79,"4",IF(C20&gt;74,"3.5",IF(C20&gt;69,"3",IF(C20&gt;64,"2.5",IF(C20&gt;59,"2",IF(C20&gt;54,"1.5",IF(C20&gt;49,"1","0")))))))</f>
        <v>2.5</v>
      </c>
      <c r="E20" s="55">
        <v>76</v>
      </c>
      <c r="F20" s="29" t="str">
        <f t="shared" ref="F20:F27" si="13">IF(E20&gt;79,"4",IF(E20&gt;74,"3.5",IF(E20&gt;69,"3",IF(E20&gt;64,"2.5",IF(E20&gt;59,"2",IF(E20&gt;54,"1.5",IF(E20&gt;49,"1","0")))))))</f>
        <v>3.5</v>
      </c>
      <c r="G20" s="55">
        <v>73</v>
      </c>
      <c r="H20" s="29" t="str">
        <f t="shared" ref="H20:H27" si="14">IF(G20&gt;79,"4",IF(G20&gt;74,"3.5",IF(G20&gt;69,"3",IF(G20&gt;64,"2.5",IF(G20&gt;59,"2",IF(G20&gt;54,"1.5",IF(G20&gt;49,"1","0")))))))</f>
        <v>3</v>
      </c>
      <c r="I20" s="55">
        <v>83</v>
      </c>
      <c r="J20" s="29" t="str">
        <f t="shared" ref="J20:J27" si="15">IF(I20&gt;79,"4",IF(I20&gt;74,"3.5",IF(I20&gt;69,"3",IF(I20&gt;64,"2.5",IF(I20&gt;59,"2",IF(I20&gt;54,"1.5",IF(I20&gt;49,"1","0")))))))</f>
        <v>4</v>
      </c>
      <c r="K20" s="55">
        <v>75</v>
      </c>
      <c r="L20" s="29" t="str">
        <f t="shared" ref="L20:L27" si="16">IF(K20&gt;79,"4",IF(K20&gt;74,"3.5",IF(K20&gt;69,"3",IF(K20&gt;64,"2.5",IF(K20&gt;59,"2",IF(K20&gt;54,"1.5",IF(K20&gt;49,"1","0")))))))</f>
        <v>3.5</v>
      </c>
      <c r="M20" s="58">
        <f t="shared" si="5"/>
        <v>75</v>
      </c>
      <c r="N20" s="29" t="str">
        <f t="shared" ref="N20:N27" si="17">IF(M20&gt;79,"4",IF(M20&gt;74,"3.5",IF(M20&gt;69,"3",IF(M20&gt;64,"2.5",IF(M20&gt;59,"2",IF(M20&gt;54,"1.5",IF(M20&gt;49,"1","0")))))))</f>
        <v>3.5</v>
      </c>
      <c r="O20" s="57">
        <v>74</v>
      </c>
      <c r="P20" s="29" t="str">
        <f t="shared" ref="P20:P27" si="18">IF(O20&gt;79,"4",IF(O20&gt;74,"3.5",IF(O20&gt;69,"3",IF(O20&gt;64,"2.5",IF(O20&gt;59,"2",IF(O20&gt;54,"1.5",IF(O20&gt;49,"1","0")))))))</f>
        <v>3</v>
      </c>
      <c r="Q20" s="57">
        <v>85</v>
      </c>
      <c r="R20" s="29" t="str">
        <f t="shared" ref="R20:R27" si="19">IF(Q20&gt;79,"4",IF(Q20&gt;74,"3.5",IF(Q20&gt;69,"3",IF(Q20&gt;64,"2.5",IF(Q20&gt;59,"2",IF(Q20&gt;54,"1.5",IF(Q20&gt;49,"1","0")))))))</f>
        <v>4</v>
      </c>
      <c r="S20" s="55">
        <v>63</v>
      </c>
      <c r="T20" s="29" t="str">
        <f t="shared" ref="T20:T27" si="20">IF(S20&gt;79,"4",IF(S20&gt;74,"3.5",IF(S20&gt;69,"3",IF(S20&gt;64,"2.5",IF(S20&gt;59,"2",IF(S20&gt;54,"1.5",IF(S20&gt;49,"1","0")))))))</f>
        <v>2</v>
      </c>
      <c r="U20" s="10">
        <f t="shared" ref="U20:U27" si="21">C20+E20+G20+I20+K20+M20+O20+Q20+S20</f>
        <v>670</v>
      </c>
      <c r="V20" s="11">
        <f t="shared" ref="V20:V27" si="22">U20/9</f>
        <v>74.444444444444443</v>
      </c>
      <c r="W20" s="29">
        <v>10</v>
      </c>
    </row>
    <row r="21" spans="1:23" s="53" customFormat="1" ht="15.6" customHeight="1" x14ac:dyDescent="0.45">
      <c r="A21" s="54">
        <v>18</v>
      </c>
      <c r="B21" s="37" t="s">
        <v>121</v>
      </c>
      <c r="C21" s="55">
        <v>77</v>
      </c>
      <c r="D21" s="29" t="str">
        <f t="shared" si="12"/>
        <v>3.5</v>
      </c>
      <c r="E21" s="55">
        <v>82</v>
      </c>
      <c r="F21" s="29" t="str">
        <f t="shared" si="13"/>
        <v>4</v>
      </c>
      <c r="G21" s="55">
        <v>79</v>
      </c>
      <c r="H21" s="29" t="str">
        <f t="shared" si="14"/>
        <v>3.5</v>
      </c>
      <c r="I21" s="55">
        <v>88</v>
      </c>
      <c r="J21" s="29" t="str">
        <f t="shared" si="15"/>
        <v>4</v>
      </c>
      <c r="K21" s="55">
        <v>80</v>
      </c>
      <c r="L21" s="29" t="str">
        <f t="shared" si="16"/>
        <v>4</v>
      </c>
      <c r="M21" s="58">
        <f t="shared" si="5"/>
        <v>80</v>
      </c>
      <c r="N21" s="29" t="str">
        <f t="shared" si="17"/>
        <v>4</v>
      </c>
      <c r="O21" s="57">
        <v>80</v>
      </c>
      <c r="P21" s="29" t="str">
        <f t="shared" si="18"/>
        <v>4</v>
      </c>
      <c r="Q21" s="57">
        <v>84</v>
      </c>
      <c r="R21" s="29" t="str">
        <f t="shared" si="19"/>
        <v>4</v>
      </c>
      <c r="S21" s="55">
        <v>88</v>
      </c>
      <c r="T21" s="29" t="str">
        <f t="shared" si="20"/>
        <v>4</v>
      </c>
      <c r="U21" s="10">
        <f t="shared" si="21"/>
        <v>738</v>
      </c>
      <c r="V21" s="11">
        <f t="shared" si="22"/>
        <v>82</v>
      </c>
      <c r="W21" s="29">
        <v>4</v>
      </c>
    </row>
    <row r="22" spans="1:23" s="53" customFormat="1" ht="15.6" customHeight="1" x14ac:dyDescent="0.45">
      <c r="A22" s="54">
        <v>19</v>
      </c>
      <c r="B22" s="37" t="s">
        <v>122</v>
      </c>
      <c r="C22" s="55">
        <v>61</v>
      </c>
      <c r="D22" s="29" t="str">
        <f t="shared" si="12"/>
        <v>2</v>
      </c>
      <c r="E22" s="55">
        <v>71</v>
      </c>
      <c r="F22" s="29" t="str">
        <f t="shared" si="13"/>
        <v>3</v>
      </c>
      <c r="G22" s="55">
        <v>67</v>
      </c>
      <c r="H22" s="29" t="str">
        <f t="shared" si="14"/>
        <v>2.5</v>
      </c>
      <c r="I22" s="55">
        <v>84</v>
      </c>
      <c r="J22" s="29" t="str">
        <f t="shared" si="15"/>
        <v>4</v>
      </c>
      <c r="K22" s="55">
        <v>71</v>
      </c>
      <c r="L22" s="29" t="str">
        <f t="shared" si="16"/>
        <v>3</v>
      </c>
      <c r="M22" s="58">
        <f t="shared" si="5"/>
        <v>71</v>
      </c>
      <c r="N22" s="29" t="str">
        <f t="shared" si="17"/>
        <v>3</v>
      </c>
      <c r="O22" s="57">
        <v>72</v>
      </c>
      <c r="P22" s="29" t="str">
        <f t="shared" si="18"/>
        <v>3</v>
      </c>
      <c r="Q22" s="57">
        <v>87</v>
      </c>
      <c r="R22" s="29" t="str">
        <f t="shared" si="19"/>
        <v>4</v>
      </c>
      <c r="S22" s="55">
        <v>68</v>
      </c>
      <c r="T22" s="29" t="str">
        <f t="shared" si="20"/>
        <v>2.5</v>
      </c>
      <c r="U22" s="10">
        <f t="shared" si="21"/>
        <v>652</v>
      </c>
      <c r="V22" s="11">
        <f t="shared" si="22"/>
        <v>72.444444444444443</v>
      </c>
      <c r="W22" s="29">
        <v>16</v>
      </c>
    </row>
    <row r="23" spans="1:23" s="53" customFormat="1" ht="15.6" customHeight="1" x14ac:dyDescent="0.45">
      <c r="A23" s="54">
        <v>20</v>
      </c>
      <c r="B23" s="37" t="s">
        <v>123</v>
      </c>
      <c r="C23" s="55">
        <v>80</v>
      </c>
      <c r="D23" s="29" t="str">
        <f t="shared" si="12"/>
        <v>4</v>
      </c>
      <c r="E23" s="55">
        <v>88</v>
      </c>
      <c r="F23" s="29" t="str">
        <f t="shared" si="13"/>
        <v>4</v>
      </c>
      <c r="G23" s="55">
        <v>77</v>
      </c>
      <c r="H23" s="29" t="str">
        <f t="shared" si="14"/>
        <v>3.5</v>
      </c>
      <c r="I23" s="55">
        <v>85</v>
      </c>
      <c r="J23" s="29" t="str">
        <f t="shared" si="15"/>
        <v>4</v>
      </c>
      <c r="K23" s="55">
        <v>75</v>
      </c>
      <c r="L23" s="29" t="str">
        <f t="shared" si="16"/>
        <v>3.5</v>
      </c>
      <c r="M23" s="58">
        <f t="shared" si="5"/>
        <v>75</v>
      </c>
      <c r="N23" s="29" t="str">
        <f t="shared" si="17"/>
        <v>3.5</v>
      </c>
      <c r="O23" s="57">
        <v>80</v>
      </c>
      <c r="P23" s="29" t="str">
        <f t="shared" si="18"/>
        <v>4</v>
      </c>
      <c r="Q23" s="57">
        <v>88</v>
      </c>
      <c r="R23" s="29" t="str">
        <f t="shared" si="19"/>
        <v>4</v>
      </c>
      <c r="S23" s="55">
        <v>90</v>
      </c>
      <c r="T23" s="29" t="str">
        <f t="shared" si="20"/>
        <v>4</v>
      </c>
      <c r="U23" s="10">
        <f t="shared" si="21"/>
        <v>738</v>
      </c>
      <c r="V23" s="11">
        <f t="shared" si="22"/>
        <v>82</v>
      </c>
      <c r="W23" s="29">
        <v>4</v>
      </c>
    </row>
    <row r="24" spans="1:23" s="53" customFormat="1" ht="15.6" customHeight="1" x14ac:dyDescent="0.45">
      <c r="A24" s="54">
        <v>21</v>
      </c>
      <c r="B24" s="37" t="s">
        <v>124</v>
      </c>
      <c r="C24" s="55">
        <v>84</v>
      </c>
      <c r="D24" s="29" t="str">
        <f t="shared" si="12"/>
        <v>4</v>
      </c>
      <c r="E24" s="55">
        <v>91</v>
      </c>
      <c r="F24" s="29" t="str">
        <f t="shared" si="13"/>
        <v>4</v>
      </c>
      <c r="G24" s="55">
        <v>87</v>
      </c>
      <c r="H24" s="29" t="str">
        <f t="shared" si="14"/>
        <v>4</v>
      </c>
      <c r="I24" s="55">
        <v>89</v>
      </c>
      <c r="J24" s="29" t="str">
        <f t="shared" si="15"/>
        <v>4</v>
      </c>
      <c r="K24" s="55">
        <v>80</v>
      </c>
      <c r="L24" s="29" t="str">
        <f t="shared" si="16"/>
        <v>4</v>
      </c>
      <c r="M24" s="58">
        <f t="shared" si="5"/>
        <v>80</v>
      </c>
      <c r="N24" s="29" t="str">
        <f t="shared" si="17"/>
        <v>4</v>
      </c>
      <c r="O24" s="57">
        <v>85</v>
      </c>
      <c r="P24" s="29" t="str">
        <f t="shared" si="18"/>
        <v>4</v>
      </c>
      <c r="Q24" s="57">
        <v>86</v>
      </c>
      <c r="R24" s="29" t="str">
        <f t="shared" si="19"/>
        <v>4</v>
      </c>
      <c r="S24" s="55">
        <v>88</v>
      </c>
      <c r="T24" s="29" t="str">
        <f t="shared" si="20"/>
        <v>4</v>
      </c>
      <c r="U24" s="10">
        <f t="shared" si="21"/>
        <v>770</v>
      </c>
      <c r="V24" s="11">
        <f t="shared" si="22"/>
        <v>85.555555555555557</v>
      </c>
      <c r="W24" s="29">
        <v>1</v>
      </c>
    </row>
    <row r="25" spans="1:23" s="53" customFormat="1" ht="15.6" customHeight="1" x14ac:dyDescent="0.45">
      <c r="A25" s="54">
        <v>22</v>
      </c>
      <c r="B25" s="37" t="s">
        <v>125</v>
      </c>
      <c r="C25" s="55">
        <v>76</v>
      </c>
      <c r="D25" s="29" t="str">
        <f t="shared" si="12"/>
        <v>3.5</v>
      </c>
      <c r="E25" s="55">
        <v>73</v>
      </c>
      <c r="F25" s="29" t="str">
        <f t="shared" si="13"/>
        <v>3</v>
      </c>
      <c r="G25" s="55">
        <v>75</v>
      </c>
      <c r="H25" s="29" t="str">
        <f t="shared" si="14"/>
        <v>3.5</v>
      </c>
      <c r="I25" s="55">
        <v>78</v>
      </c>
      <c r="J25" s="29" t="str">
        <f t="shared" si="15"/>
        <v>3.5</v>
      </c>
      <c r="K25" s="55">
        <v>70</v>
      </c>
      <c r="L25" s="29" t="str">
        <f t="shared" si="16"/>
        <v>3</v>
      </c>
      <c r="M25" s="58">
        <f t="shared" si="5"/>
        <v>70</v>
      </c>
      <c r="N25" s="29" t="str">
        <f t="shared" si="17"/>
        <v>3</v>
      </c>
      <c r="O25" s="57">
        <v>73</v>
      </c>
      <c r="P25" s="29" t="str">
        <f t="shared" si="18"/>
        <v>3</v>
      </c>
      <c r="Q25" s="57">
        <v>73</v>
      </c>
      <c r="R25" s="29" t="str">
        <f t="shared" si="19"/>
        <v>3</v>
      </c>
      <c r="S25" s="55">
        <v>63</v>
      </c>
      <c r="T25" s="29" t="str">
        <f t="shared" si="20"/>
        <v>2</v>
      </c>
      <c r="U25" s="10">
        <f t="shared" si="21"/>
        <v>651</v>
      </c>
      <c r="V25" s="11">
        <f t="shared" si="22"/>
        <v>72.333333333333329</v>
      </c>
      <c r="W25" s="29">
        <v>17</v>
      </c>
    </row>
    <row r="26" spans="1:23" s="53" customFormat="1" ht="15.6" customHeight="1" x14ac:dyDescent="0.45">
      <c r="A26" s="54">
        <v>23</v>
      </c>
      <c r="B26" s="37" t="s">
        <v>95</v>
      </c>
      <c r="C26" s="55">
        <v>81</v>
      </c>
      <c r="D26" s="29" t="str">
        <f t="shared" si="12"/>
        <v>4</v>
      </c>
      <c r="E26" s="55">
        <v>84</v>
      </c>
      <c r="F26" s="29" t="str">
        <f t="shared" si="13"/>
        <v>4</v>
      </c>
      <c r="G26" s="55">
        <v>84</v>
      </c>
      <c r="H26" s="29" t="str">
        <f t="shared" si="14"/>
        <v>4</v>
      </c>
      <c r="I26" s="55">
        <v>84</v>
      </c>
      <c r="J26" s="29" t="str">
        <f t="shared" si="15"/>
        <v>4</v>
      </c>
      <c r="K26" s="55">
        <v>75</v>
      </c>
      <c r="L26" s="29" t="str">
        <f t="shared" si="16"/>
        <v>3.5</v>
      </c>
      <c r="M26" s="58">
        <f t="shared" si="5"/>
        <v>75</v>
      </c>
      <c r="N26" s="29" t="str">
        <f t="shared" si="17"/>
        <v>3.5</v>
      </c>
      <c r="O26" s="57">
        <v>80</v>
      </c>
      <c r="P26" s="29" t="str">
        <f t="shared" si="18"/>
        <v>4</v>
      </c>
      <c r="Q26" s="57">
        <v>81</v>
      </c>
      <c r="R26" s="29" t="str">
        <f t="shared" si="19"/>
        <v>4</v>
      </c>
      <c r="S26" s="55">
        <v>74</v>
      </c>
      <c r="T26" s="29" t="str">
        <f t="shared" si="20"/>
        <v>3</v>
      </c>
      <c r="U26" s="10">
        <f t="shared" si="21"/>
        <v>718</v>
      </c>
      <c r="V26" s="11">
        <f t="shared" si="22"/>
        <v>79.777777777777771</v>
      </c>
      <c r="W26" s="29">
        <v>7</v>
      </c>
    </row>
    <row r="27" spans="1:23" s="53" customFormat="1" ht="15.6" customHeight="1" x14ac:dyDescent="0.45">
      <c r="A27" s="54">
        <v>24</v>
      </c>
      <c r="B27" s="37" t="s">
        <v>108</v>
      </c>
      <c r="C27" s="55">
        <v>76</v>
      </c>
      <c r="D27" s="29" t="str">
        <f t="shared" si="12"/>
        <v>3.5</v>
      </c>
      <c r="E27" s="55">
        <v>88</v>
      </c>
      <c r="F27" s="29" t="str">
        <f t="shared" si="13"/>
        <v>4</v>
      </c>
      <c r="G27" s="55">
        <v>77</v>
      </c>
      <c r="H27" s="29" t="str">
        <f t="shared" si="14"/>
        <v>3.5</v>
      </c>
      <c r="I27" s="55">
        <v>87</v>
      </c>
      <c r="J27" s="29" t="str">
        <f t="shared" si="15"/>
        <v>4</v>
      </c>
      <c r="K27" s="55">
        <v>80</v>
      </c>
      <c r="L27" s="29" t="str">
        <f t="shared" si="16"/>
        <v>4</v>
      </c>
      <c r="M27" s="58">
        <f t="shared" si="5"/>
        <v>80</v>
      </c>
      <c r="N27" s="29" t="str">
        <f t="shared" si="17"/>
        <v>4</v>
      </c>
      <c r="O27" s="57">
        <v>82</v>
      </c>
      <c r="P27" s="29" t="str">
        <f t="shared" si="18"/>
        <v>4</v>
      </c>
      <c r="Q27" s="57">
        <v>87</v>
      </c>
      <c r="R27" s="29" t="str">
        <f t="shared" si="19"/>
        <v>4</v>
      </c>
      <c r="S27" s="55">
        <v>78</v>
      </c>
      <c r="T27" s="29" t="str">
        <f t="shared" si="20"/>
        <v>3.5</v>
      </c>
      <c r="U27" s="10">
        <f t="shared" si="21"/>
        <v>735</v>
      </c>
      <c r="V27" s="11">
        <f t="shared" si="22"/>
        <v>81.666666666666671</v>
      </c>
      <c r="W27" s="29">
        <v>6</v>
      </c>
    </row>
    <row r="28" spans="1:23" ht="18.95" customHeight="1" x14ac:dyDescent="0.5">
      <c r="A28" s="13"/>
      <c r="B28" s="14" t="s">
        <v>3</v>
      </c>
      <c r="C28" s="38">
        <f>SUM(C4:C27)</f>
        <v>1689</v>
      </c>
      <c r="D28" s="38"/>
      <c r="E28" s="38">
        <f t="shared" ref="E28:V28" si="23">SUM(E4:E27)</f>
        <v>1728</v>
      </c>
      <c r="F28" s="38"/>
      <c r="G28" s="12">
        <f t="shared" si="23"/>
        <v>1682</v>
      </c>
      <c r="H28" s="12"/>
      <c r="I28" s="12">
        <f t="shared" si="23"/>
        <v>1955</v>
      </c>
      <c r="J28" s="12"/>
      <c r="K28" s="12">
        <f t="shared" si="23"/>
        <v>1797</v>
      </c>
      <c r="L28" s="12"/>
      <c r="M28" s="12">
        <f t="shared" si="23"/>
        <v>1797</v>
      </c>
      <c r="N28" s="12"/>
      <c r="O28" s="12">
        <f t="shared" si="23"/>
        <v>1820</v>
      </c>
      <c r="P28" s="12"/>
      <c r="Q28" s="12">
        <f t="shared" si="23"/>
        <v>1850</v>
      </c>
      <c r="R28" s="12"/>
      <c r="S28" s="12">
        <f t="shared" si="23"/>
        <v>1684</v>
      </c>
      <c r="T28" s="12"/>
      <c r="U28" s="12"/>
      <c r="V28" s="12">
        <f t="shared" si="23"/>
        <v>1778</v>
      </c>
      <c r="W28" s="12"/>
    </row>
    <row r="29" spans="1:23" ht="18.95" customHeight="1" x14ac:dyDescent="0.5">
      <c r="A29" s="13"/>
      <c r="B29" s="15" t="s">
        <v>4</v>
      </c>
      <c r="C29" s="11">
        <f>C28/24</f>
        <v>70.375</v>
      </c>
      <c r="D29" s="11"/>
      <c r="E29" s="11">
        <f t="shared" ref="E29:V29" si="24">E28/24</f>
        <v>72</v>
      </c>
      <c r="F29" s="11"/>
      <c r="G29" s="11">
        <f t="shared" si="24"/>
        <v>70.083333333333329</v>
      </c>
      <c r="H29" s="11"/>
      <c r="I29" s="11">
        <f t="shared" si="24"/>
        <v>81.458333333333329</v>
      </c>
      <c r="J29" s="11"/>
      <c r="K29" s="11">
        <f t="shared" si="24"/>
        <v>74.875</v>
      </c>
      <c r="L29" s="11"/>
      <c r="M29" s="11">
        <f t="shared" si="24"/>
        <v>74.875</v>
      </c>
      <c r="N29" s="11"/>
      <c r="O29" s="11">
        <f t="shared" si="24"/>
        <v>75.833333333333329</v>
      </c>
      <c r="P29" s="11"/>
      <c r="Q29" s="11">
        <f t="shared" si="24"/>
        <v>77.083333333333329</v>
      </c>
      <c r="R29" s="11"/>
      <c r="S29" s="11">
        <f t="shared" si="24"/>
        <v>70.166666666666671</v>
      </c>
      <c r="T29" s="11"/>
      <c r="U29" s="11"/>
      <c r="V29" s="11">
        <f t="shared" si="24"/>
        <v>74.083333333333329</v>
      </c>
      <c r="W29" s="12"/>
    </row>
  </sheetData>
  <mergeCells count="10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C17" sqref="C17:V17"/>
    </sheetView>
  </sheetViews>
  <sheetFormatPr defaultRowHeight="21.75" x14ac:dyDescent="0.5"/>
  <cols>
    <col min="1" max="1" width="5" customWidth="1"/>
    <col min="2" max="2" width="23.140625" customWidth="1"/>
    <col min="3" max="22" width="4.7109375" customWidth="1"/>
    <col min="23" max="23" width="5.5703125" customWidth="1"/>
  </cols>
  <sheetData>
    <row r="1" spans="1:23" ht="25.5" x14ac:dyDescent="0.5">
      <c r="A1" s="77" t="s">
        <v>103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7"/>
      <c r="W1" s="1"/>
    </row>
    <row r="2" spans="1:23" ht="18.95" customHeight="1" x14ac:dyDescent="0.5">
      <c r="A2" s="2" t="s">
        <v>0</v>
      </c>
      <c r="B2" s="2" t="s">
        <v>1</v>
      </c>
      <c r="C2" s="79" t="s">
        <v>5</v>
      </c>
      <c r="D2" s="80"/>
      <c r="E2" s="81" t="s">
        <v>6</v>
      </c>
      <c r="F2" s="80"/>
      <c r="G2" s="81" t="s">
        <v>7</v>
      </c>
      <c r="H2" s="80"/>
      <c r="I2" s="81" t="s">
        <v>8</v>
      </c>
      <c r="J2" s="80"/>
      <c r="K2" s="81" t="s">
        <v>16</v>
      </c>
      <c r="L2" s="80"/>
      <c r="M2" s="81" t="s">
        <v>11</v>
      </c>
      <c r="N2" s="80"/>
      <c r="O2" s="81" t="s">
        <v>12</v>
      </c>
      <c r="P2" s="80"/>
      <c r="Q2" s="81" t="s">
        <v>9</v>
      </c>
      <c r="R2" s="80"/>
      <c r="S2" s="81" t="s">
        <v>10</v>
      </c>
      <c r="T2" s="80"/>
      <c r="U2" s="20" t="s">
        <v>3</v>
      </c>
      <c r="V2" s="2" t="s">
        <v>13</v>
      </c>
      <c r="W2" s="3" t="s">
        <v>15</v>
      </c>
    </row>
    <row r="3" spans="1:23" ht="18.95" customHeight="1" x14ac:dyDescent="0.5">
      <c r="A3" s="4"/>
      <c r="B3" s="5"/>
      <c r="C3" s="19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20">
        <v>900</v>
      </c>
      <c r="V3" s="7"/>
      <c r="W3" s="4" t="s">
        <v>14</v>
      </c>
    </row>
    <row r="4" spans="1:23" ht="18.95" customHeight="1" x14ac:dyDescent="0.5">
      <c r="A4" s="8">
        <v>1</v>
      </c>
      <c r="B4" s="9" t="s">
        <v>104</v>
      </c>
      <c r="C4" s="56">
        <v>71</v>
      </c>
      <c r="D4" s="16" t="str">
        <f t="shared" ref="D4:D15" si="0">IF(C4&gt;79,"4",IF(C4&gt;74,"3.5",IF(C4&gt;69,"3",IF(C4&gt;64,"2.5",IF(C4&gt;59,"2",IF(C4&gt;54,"1.5",IF(C4&gt;49,"1","0")))))))</f>
        <v>3</v>
      </c>
      <c r="E4" s="56">
        <v>65</v>
      </c>
      <c r="F4" s="16" t="str">
        <f t="shared" ref="F4:F15" si="1">IF(E4&gt;79,"4",IF(E4&gt;74,"3.5",IF(E4&gt;69,"3",IF(E4&gt;64,"2.5",IF(E4&gt;59,"2",IF(E4&gt;54,"1.5",IF(E4&gt;49,"1","0")))))))</f>
        <v>2.5</v>
      </c>
      <c r="G4" s="56">
        <v>62</v>
      </c>
      <c r="H4" s="16" t="str">
        <f t="shared" ref="H4:H15" si="2">IF(G4&gt;79,"4",IF(G4&gt;74,"3.5",IF(G4&gt;69,"3",IF(G4&gt;64,"2.5",IF(G4&gt;59,"2",IF(G4&gt;54,"1.5",IF(G4&gt;49,"1","0")))))))</f>
        <v>2</v>
      </c>
      <c r="I4" s="67">
        <v>68</v>
      </c>
      <c r="J4" s="16" t="str">
        <f t="shared" ref="J4:J15" si="3">IF(I4&gt;79,"4",IF(I4&gt;74,"3.5",IF(I4&gt;69,"3",IF(I4&gt;64,"2.5",IF(I4&gt;59,"2",IF(I4&gt;54,"1.5",IF(I4&gt;49,"1","0")))))))</f>
        <v>2.5</v>
      </c>
      <c r="K4" s="67">
        <v>60</v>
      </c>
      <c r="L4" s="16" t="str">
        <f t="shared" ref="L4:L15" si="4">IF(K4&gt;79,"4",IF(K4&gt;74,"3.5",IF(K4&gt;69,"3",IF(K4&gt;64,"2.5",IF(K4&gt;59,"2",IF(K4&gt;54,"1.5",IF(K4&gt;49,"1","0")))))))</f>
        <v>2</v>
      </c>
      <c r="M4" s="56">
        <v>72</v>
      </c>
      <c r="N4" s="16" t="str">
        <f t="shared" ref="N4:N15" si="5">IF(M4&gt;79,"4",IF(M4&gt;74,"3.5",IF(M4&gt;69,"3",IF(M4&gt;64,"2.5",IF(M4&gt;59,"2",IF(M4&gt;54,"1.5",IF(M4&gt;49,"1","0")))))))</f>
        <v>3</v>
      </c>
      <c r="O4" s="56">
        <v>66</v>
      </c>
      <c r="P4" s="16" t="str">
        <f t="shared" ref="P4:P15" si="6">IF(O4&gt;79,"4",IF(O4&gt;74,"3.5",IF(O4&gt;69,"3",IF(O4&gt;64,"2.5",IF(O4&gt;59,"2",IF(O4&gt;54,"1.5",IF(O4&gt;49,"1","0")))))))</f>
        <v>2.5</v>
      </c>
      <c r="Q4" s="56">
        <v>70</v>
      </c>
      <c r="R4" s="16" t="str">
        <f t="shared" ref="R4:R15" si="7">IF(Q4&gt;79,"4",IF(Q4&gt;74,"3.5",IF(Q4&gt;69,"3",IF(Q4&gt;64,"2.5",IF(Q4&gt;59,"2",IF(Q4&gt;54,"1.5",IF(Q4&gt;49,"1","0")))))))</f>
        <v>3</v>
      </c>
      <c r="S4" s="56">
        <v>60</v>
      </c>
      <c r="T4" s="16" t="str">
        <f t="shared" ref="T4:T15" si="8">IF(S4&gt;79,"4",IF(S4&gt;74,"3.5",IF(S4&gt;69,"3",IF(S4&gt;64,"2.5",IF(S4&gt;59,"2",IF(S4&gt;54,"1.5",IF(S4&gt;49,"1","0")))))))</f>
        <v>2</v>
      </c>
      <c r="U4" s="10">
        <f>C4+E4+G4+I4+K4+M4+O4+Q4+S4</f>
        <v>594</v>
      </c>
      <c r="V4" s="11">
        <f>U4/9</f>
        <v>66</v>
      </c>
      <c r="W4" s="21">
        <v>12</v>
      </c>
    </row>
    <row r="5" spans="1:23" ht="18.95" customHeight="1" x14ac:dyDescent="0.5">
      <c r="A5" s="20">
        <v>2</v>
      </c>
      <c r="B5" s="9" t="s">
        <v>84</v>
      </c>
      <c r="C5" s="56">
        <v>86</v>
      </c>
      <c r="D5" s="16" t="str">
        <f t="shared" si="0"/>
        <v>4</v>
      </c>
      <c r="E5" s="56">
        <v>80</v>
      </c>
      <c r="F5" s="16" t="str">
        <f t="shared" si="1"/>
        <v>4</v>
      </c>
      <c r="G5" s="56">
        <v>82</v>
      </c>
      <c r="H5" s="16" t="str">
        <f t="shared" si="2"/>
        <v>4</v>
      </c>
      <c r="I5" s="67">
        <v>90</v>
      </c>
      <c r="J5" s="16" t="str">
        <f t="shared" si="3"/>
        <v>4</v>
      </c>
      <c r="K5" s="67">
        <v>84</v>
      </c>
      <c r="L5" s="16" t="str">
        <f t="shared" si="4"/>
        <v>4</v>
      </c>
      <c r="M5" s="56">
        <v>86</v>
      </c>
      <c r="N5" s="16" t="str">
        <f t="shared" si="5"/>
        <v>4</v>
      </c>
      <c r="O5" s="56">
        <v>86</v>
      </c>
      <c r="P5" s="16" t="str">
        <f t="shared" si="6"/>
        <v>4</v>
      </c>
      <c r="Q5" s="56">
        <v>81</v>
      </c>
      <c r="R5" s="16" t="str">
        <f t="shared" si="7"/>
        <v>4</v>
      </c>
      <c r="S5" s="56">
        <v>82</v>
      </c>
      <c r="T5" s="16" t="str">
        <f t="shared" si="8"/>
        <v>4</v>
      </c>
      <c r="U5" s="10">
        <f t="shared" ref="U5:U15" si="9">C5+E5+G5+I5+K5+M5+O5+Q5+S5</f>
        <v>757</v>
      </c>
      <c r="V5" s="11">
        <f t="shared" ref="V5:V15" si="10">U5/9</f>
        <v>84.111111111111114</v>
      </c>
      <c r="W5" s="21">
        <v>3</v>
      </c>
    </row>
    <row r="6" spans="1:23" ht="18.95" customHeight="1" x14ac:dyDescent="0.5">
      <c r="A6" s="20">
        <v>3</v>
      </c>
      <c r="B6" s="9" t="s">
        <v>85</v>
      </c>
      <c r="C6" s="56">
        <v>83</v>
      </c>
      <c r="D6" s="16" t="str">
        <f t="shared" si="0"/>
        <v>4</v>
      </c>
      <c r="E6" s="56">
        <v>92</v>
      </c>
      <c r="F6" s="16" t="str">
        <f t="shared" si="1"/>
        <v>4</v>
      </c>
      <c r="G6" s="56">
        <v>84</v>
      </c>
      <c r="H6" s="16" t="str">
        <f t="shared" si="2"/>
        <v>4</v>
      </c>
      <c r="I6" s="67">
        <v>94</v>
      </c>
      <c r="J6" s="16" t="str">
        <f t="shared" si="3"/>
        <v>4</v>
      </c>
      <c r="K6" s="67">
        <v>95</v>
      </c>
      <c r="L6" s="16" t="str">
        <f t="shared" si="4"/>
        <v>4</v>
      </c>
      <c r="M6" s="56">
        <v>87</v>
      </c>
      <c r="N6" s="16" t="str">
        <f t="shared" si="5"/>
        <v>4</v>
      </c>
      <c r="O6" s="56">
        <v>82</v>
      </c>
      <c r="P6" s="16" t="str">
        <f t="shared" si="6"/>
        <v>4</v>
      </c>
      <c r="Q6" s="56">
        <v>80</v>
      </c>
      <c r="R6" s="16" t="str">
        <f t="shared" si="7"/>
        <v>4</v>
      </c>
      <c r="S6" s="56">
        <v>64</v>
      </c>
      <c r="T6" s="16" t="str">
        <f t="shared" si="8"/>
        <v>2</v>
      </c>
      <c r="U6" s="10">
        <f t="shared" si="9"/>
        <v>761</v>
      </c>
      <c r="V6" s="11">
        <f t="shared" si="10"/>
        <v>84.555555555555557</v>
      </c>
      <c r="W6" s="21">
        <v>2</v>
      </c>
    </row>
    <row r="7" spans="1:23" ht="18.95" customHeight="1" x14ac:dyDescent="0.5">
      <c r="A7" s="20">
        <v>4</v>
      </c>
      <c r="B7" s="9" t="s">
        <v>86</v>
      </c>
      <c r="C7" s="56">
        <v>73</v>
      </c>
      <c r="D7" s="16" t="str">
        <f t="shared" si="0"/>
        <v>3</v>
      </c>
      <c r="E7" s="56">
        <v>64</v>
      </c>
      <c r="F7" s="16" t="str">
        <f t="shared" si="1"/>
        <v>2</v>
      </c>
      <c r="G7" s="56">
        <v>73</v>
      </c>
      <c r="H7" s="16" t="str">
        <f t="shared" si="2"/>
        <v>3</v>
      </c>
      <c r="I7" s="67">
        <v>80</v>
      </c>
      <c r="J7" s="16" t="str">
        <f t="shared" si="3"/>
        <v>4</v>
      </c>
      <c r="K7" s="67">
        <v>70</v>
      </c>
      <c r="L7" s="16" t="str">
        <f t="shared" si="4"/>
        <v>3</v>
      </c>
      <c r="M7" s="56">
        <v>82</v>
      </c>
      <c r="N7" s="16" t="str">
        <f t="shared" si="5"/>
        <v>4</v>
      </c>
      <c r="O7" s="56">
        <v>74</v>
      </c>
      <c r="P7" s="16" t="str">
        <f t="shared" si="6"/>
        <v>3</v>
      </c>
      <c r="Q7" s="56">
        <v>70</v>
      </c>
      <c r="R7" s="16" t="str">
        <f t="shared" si="7"/>
        <v>3</v>
      </c>
      <c r="S7" s="56">
        <v>65</v>
      </c>
      <c r="T7" s="16" t="str">
        <f t="shared" si="8"/>
        <v>2.5</v>
      </c>
      <c r="U7" s="10">
        <f t="shared" si="9"/>
        <v>651</v>
      </c>
      <c r="V7" s="11">
        <f t="shared" si="10"/>
        <v>72.333333333333329</v>
      </c>
      <c r="W7" s="21">
        <v>9</v>
      </c>
    </row>
    <row r="8" spans="1:23" ht="18.95" customHeight="1" x14ac:dyDescent="0.5">
      <c r="A8" s="20">
        <v>5</v>
      </c>
      <c r="B8" s="9" t="s">
        <v>87</v>
      </c>
      <c r="C8" s="56">
        <v>84</v>
      </c>
      <c r="D8" s="16" t="str">
        <f t="shared" si="0"/>
        <v>4</v>
      </c>
      <c r="E8" s="56">
        <v>91</v>
      </c>
      <c r="F8" s="16" t="str">
        <f t="shared" si="1"/>
        <v>4</v>
      </c>
      <c r="G8" s="56">
        <v>90</v>
      </c>
      <c r="H8" s="16" t="str">
        <f t="shared" si="2"/>
        <v>4</v>
      </c>
      <c r="I8" s="67">
        <v>88</v>
      </c>
      <c r="J8" s="16" t="str">
        <f t="shared" si="3"/>
        <v>4</v>
      </c>
      <c r="K8" s="67">
        <v>90</v>
      </c>
      <c r="L8" s="16" t="str">
        <f t="shared" si="4"/>
        <v>4</v>
      </c>
      <c r="M8" s="56">
        <v>92</v>
      </c>
      <c r="N8" s="16" t="str">
        <f t="shared" si="5"/>
        <v>4</v>
      </c>
      <c r="O8" s="56">
        <v>90</v>
      </c>
      <c r="P8" s="16" t="str">
        <f t="shared" si="6"/>
        <v>4</v>
      </c>
      <c r="Q8" s="56">
        <v>87</v>
      </c>
      <c r="R8" s="16" t="str">
        <f t="shared" si="7"/>
        <v>4</v>
      </c>
      <c r="S8" s="56">
        <v>80</v>
      </c>
      <c r="T8" s="16" t="str">
        <f t="shared" si="8"/>
        <v>4</v>
      </c>
      <c r="U8" s="10">
        <f t="shared" si="9"/>
        <v>792</v>
      </c>
      <c r="V8" s="11">
        <f t="shared" si="10"/>
        <v>88</v>
      </c>
      <c r="W8" s="21">
        <v>1</v>
      </c>
    </row>
    <row r="9" spans="1:23" ht="18.95" customHeight="1" x14ac:dyDescent="0.5">
      <c r="A9" s="20">
        <v>6</v>
      </c>
      <c r="B9" s="9" t="s">
        <v>88</v>
      </c>
      <c r="C9" s="56">
        <v>75</v>
      </c>
      <c r="D9" s="16" t="str">
        <f t="shared" si="0"/>
        <v>3.5</v>
      </c>
      <c r="E9" s="56">
        <v>71</v>
      </c>
      <c r="F9" s="16" t="str">
        <f t="shared" si="1"/>
        <v>3</v>
      </c>
      <c r="G9" s="56">
        <v>73</v>
      </c>
      <c r="H9" s="16" t="str">
        <f t="shared" si="2"/>
        <v>3</v>
      </c>
      <c r="I9" s="67">
        <v>83</v>
      </c>
      <c r="J9" s="16" t="str">
        <f t="shared" si="3"/>
        <v>4</v>
      </c>
      <c r="K9" s="67">
        <v>84</v>
      </c>
      <c r="L9" s="16" t="str">
        <f t="shared" si="4"/>
        <v>4</v>
      </c>
      <c r="M9" s="56">
        <v>85</v>
      </c>
      <c r="N9" s="16" t="str">
        <f t="shared" si="5"/>
        <v>4</v>
      </c>
      <c r="O9" s="56">
        <v>78</v>
      </c>
      <c r="P9" s="16" t="str">
        <f t="shared" si="6"/>
        <v>3.5</v>
      </c>
      <c r="Q9" s="56">
        <v>76</v>
      </c>
      <c r="R9" s="16" t="str">
        <f t="shared" si="7"/>
        <v>3.5</v>
      </c>
      <c r="S9" s="56">
        <v>72</v>
      </c>
      <c r="T9" s="16" t="str">
        <f t="shared" si="8"/>
        <v>3</v>
      </c>
      <c r="U9" s="10">
        <f t="shared" si="9"/>
        <v>697</v>
      </c>
      <c r="V9" s="11">
        <f t="shared" si="10"/>
        <v>77.444444444444443</v>
      </c>
      <c r="W9" s="21">
        <v>7</v>
      </c>
    </row>
    <row r="10" spans="1:23" ht="18.95" customHeight="1" x14ac:dyDescent="0.5">
      <c r="A10" s="20">
        <v>7</v>
      </c>
      <c r="B10" s="9" t="s">
        <v>89</v>
      </c>
      <c r="C10" s="56">
        <v>77</v>
      </c>
      <c r="D10" s="16" t="str">
        <f t="shared" si="0"/>
        <v>3.5</v>
      </c>
      <c r="E10" s="56">
        <v>68</v>
      </c>
      <c r="F10" s="16" t="str">
        <f t="shared" si="1"/>
        <v>2.5</v>
      </c>
      <c r="G10" s="56">
        <v>69</v>
      </c>
      <c r="H10" s="16" t="str">
        <f t="shared" si="2"/>
        <v>2.5</v>
      </c>
      <c r="I10" s="67">
        <v>71</v>
      </c>
      <c r="J10" s="16" t="str">
        <f t="shared" si="3"/>
        <v>3</v>
      </c>
      <c r="K10" s="67">
        <v>74</v>
      </c>
      <c r="L10" s="16" t="str">
        <f t="shared" si="4"/>
        <v>3</v>
      </c>
      <c r="M10" s="56">
        <v>75</v>
      </c>
      <c r="N10" s="16" t="str">
        <f t="shared" si="5"/>
        <v>3.5</v>
      </c>
      <c r="O10" s="56">
        <v>75</v>
      </c>
      <c r="P10" s="16" t="str">
        <f t="shared" si="6"/>
        <v>3.5</v>
      </c>
      <c r="Q10" s="56">
        <v>70</v>
      </c>
      <c r="R10" s="16" t="str">
        <f t="shared" si="7"/>
        <v>3</v>
      </c>
      <c r="S10" s="56">
        <v>65</v>
      </c>
      <c r="T10" s="16" t="str">
        <f t="shared" si="8"/>
        <v>2.5</v>
      </c>
      <c r="U10" s="10">
        <f t="shared" si="9"/>
        <v>644</v>
      </c>
      <c r="V10" s="11">
        <f t="shared" si="10"/>
        <v>71.555555555555557</v>
      </c>
      <c r="W10" s="21">
        <v>10</v>
      </c>
    </row>
    <row r="11" spans="1:23" ht="18.95" customHeight="1" x14ac:dyDescent="0.5">
      <c r="A11" s="20">
        <v>8</v>
      </c>
      <c r="B11" s="9" t="s">
        <v>90</v>
      </c>
      <c r="C11" s="56">
        <v>80</v>
      </c>
      <c r="D11" s="16" t="str">
        <f t="shared" si="0"/>
        <v>4</v>
      </c>
      <c r="E11" s="56">
        <v>81</v>
      </c>
      <c r="F11" s="16" t="str">
        <f t="shared" si="1"/>
        <v>4</v>
      </c>
      <c r="G11" s="56">
        <v>69</v>
      </c>
      <c r="H11" s="16" t="str">
        <f t="shared" si="2"/>
        <v>2.5</v>
      </c>
      <c r="I11" s="67">
        <v>80</v>
      </c>
      <c r="J11" s="16" t="str">
        <f t="shared" si="3"/>
        <v>4</v>
      </c>
      <c r="K11" s="67">
        <v>80</v>
      </c>
      <c r="L11" s="16" t="str">
        <f t="shared" si="4"/>
        <v>4</v>
      </c>
      <c r="M11" s="56">
        <v>86</v>
      </c>
      <c r="N11" s="16" t="str">
        <f t="shared" si="5"/>
        <v>4</v>
      </c>
      <c r="O11" s="56">
        <v>81</v>
      </c>
      <c r="P11" s="16" t="str">
        <f t="shared" si="6"/>
        <v>4</v>
      </c>
      <c r="Q11" s="56">
        <v>76</v>
      </c>
      <c r="R11" s="16" t="str">
        <f t="shared" si="7"/>
        <v>3.5</v>
      </c>
      <c r="S11" s="56">
        <v>85</v>
      </c>
      <c r="T11" s="16" t="str">
        <f t="shared" si="8"/>
        <v>4</v>
      </c>
      <c r="U11" s="10">
        <f t="shared" si="9"/>
        <v>718</v>
      </c>
      <c r="V11" s="11">
        <f t="shared" si="10"/>
        <v>79.777777777777771</v>
      </c>
      <c r="W11" s="21">
        <v>5</v>
      </c>
    </row>
    <row r="12" spans="1:23" ht="18.95" customHeight="1" x14ac:dyDescent="0.5">
      <c r="A12" s="20">
        <v>9</v>
      </c>
      <c r="B12" s="9" t="s">
        <v>91</v>
      </c>
      <c r="C12" s="56">
        <v>82</v>
      </c>
      <c r="D12" s="16" t="str">
        <f t="shared" si="0"/>
        <v>4</v>
      </c>
      <c r="E12" s="56">
        <v>86</v>
      </c>
      <c r="F12" s="16" t="str">
        <f t="shared" si="1"/>
        <v>4</v>
      </c>
      <c r="G12" s="56">
        <v>76</v>
      </c>
      <c r="H12" s="16" t="str">
        <f t="shared" si="2"/>
        <v>3.5</v>
      </c>
      <c r="I12" s="67">
        <v>81</v>
      </c>
      <c r="J12" s="16" t="str">
        <f t="shared" si="3"/>
        <v>4</v>
      </c>
      <c r="K12" s="67">
        <v>74</v>
      </c>
      <c r="L12" s="16" t="str">
        <f t="shared" si="4"/>
        <v>3</v>
      </c>
      <c r="M12" s="56">
        <v>85</v>
      </c>
      <c r="N12" s="16" t="str">
        <f t="shared" si="5"/>
        <v>4</v>
      </c>
      <c r="O12" s="56">
        <v>83</v>
      </c>
      <c r="P12" s="16" t="str">
        <f t="shared" si="6"/>
        <v>4</v>
      </c>
      <c r="Q12" s="56">
        <v>75</v>
      </c>
      <c r="R12" s="16" t="str">
        <f t="shared" si="7"/>
        <v>3.5</v>
      </c>
      <c r="S12" s="56">
        <v>73</v>
      </c>
      <c r="T12" s="16" t="str">
        <f t="shared" si="8"/>
        <v>3</v>
      </c>
      <c r="U12" s="10">
        <f t="shared" si="9"/>
        <v>715</v>
      </c>
      <c r="V12" s="11">
        <f t="shared" si="10"/>
        <v>79.444444444444443</v>
      </c>
      <c r="W12" s="21">
        <v>6</v>
      </c>
    </row>
    <row r="13" spans="1:23" ht="18.95" customHeight="1" x14ac:dyDescent="0.5">
      <c r="A13" s="20">
        <v>10</v>
      </c>
      <c r="B13" s="9" t="s">
        <v>92</v>
      </c>
      <c r="C13" s="56">
        <v>84</v>
      </c>
      <c r="D13" s="16" t="str">
        <f t="shared" si="0"/>
        <v>4</v>
      </c>
      <c r="E13" s="56">
        <v>82</v>
      </c>
      <c r="F13" s="16" t="str">
        <f t="shared" si="1"/>
        <v>4</v>
      </c>
      <c r="G13" s="56">
        <v>84</v>
      </c>
      <c r="H13" s="16" t="str">
        <f t="shared" si="2"/>
        <v>4</v>
      </c>
      <c r="I13" s="67">
        <v>85</v>
      </c>
      <c r="J13" s="16" t="str">
        <f t="shared" si="3"/>
        <v>4</v>
      </c>
      <c r="K13" s="67">
        <v>89</v>
      </c>
      <c r="L13" s="16" t="str">
        <f t="shared" si="4"/>
        <v>4</v>
      </c>
      <c r="M13" s="56">
        <v>83</v>
      </c>
      <c r="N13" s="16" t="str">
        <f t="shared" si="5"/>
        <v>4</v>
      </c>
      <c r="O13" s="56">
        <v>82</v>
      </c>
      <c r="P13" s="16" t="str">
        <f t="shared" si="6"/>
        <v>4</v>
      </c>
      <c r="Q13" s="56">
        <v>80</v>
      </c>
      <c r="R13" s="16" t="str">
        <f t="shared" si="7"/>
        <v>4</v>
      </c>
      <c r="S13" s="56">
        <v>77</v>
      </c>
      <c r="T13" s="16" t="str">
        <f t="shared" si="8"/>
        <v>3.5</v>
      </c>
      <c r="U13" s="10">
        <f t="shared" si="9"/>
        <v>746</v>
      </c>
      <c r="V13" s="11">
        <f t="shared" si="10"/>
        <v>82.888888888888886</v>
      </c>
      <c r="W13" s="21">
        <v>4</v>
      </c>
    </row>
    <row r="14" spans="1:23" ht="18.95" customHeight="1" x14ac:dyDescent="0.5">
      <c r="A14" s="20">
        <v>11</v>
      </c>
      <c r="B14" s="9" t="s">
        <v>93</v>
      </c>
      <c r="C14" s="56">
        <v>80</v>
      </c>
      <c r="D14" s="16" t="str">
        <f t="shared" si="0"/>
        <v>4</v>
      </c>
      <c r="E14" s="56">
        <v>64</v>
      </c>
      <c r="F14" s="16" t="str">
        <f t="shared" si="1"/>
        <v>2</v>
      </c>
      <c r="G14" s="56">
        <v>73</v>
      </c>
      <c r="H14" s="16" t="str">
        <f t="shared" si="2"/>
        <v>3</v>
      </c>
      <c r="I14" s="67">
        <v>78</v>
      </c>
      <c r="J14" s="16" t="str">
        <f t="shared" si="3"/>
        <v>3.5</v>
      </c>
      <c r="K14" s="67">
        <v>74</v>
      </c>
      <c r="L14" s="16" t="str">
        <f t="shared" si="4"/>
        <v>3</v>
      </c>
      <c r="M14" s="56">
        <v>81</v>
      </c>
      <c r="N14" s="16" t="str">
        <f t="shared" si="5"/>
        <v>4</v>
      </c>
      <c r="O14" s="56">
        <v>75</v>
      </c>
      <c r="P14" s="16" t="str">
        <f t="shared" si="6"/>
        <v>3.5</v>
      </c>
      <c r="Q14" s="56">
        <v>80</v>
      </c>
      <c r="R14" s="16" t="str">
        <f t="shared" si="7"/>
        <v>4</v>
      </c>
      <c r="S14" s="56">
        <v>68</v>
      </c>
      <c r="T14" s="16" t="str">
        <f t="shared" si="8"/>
        <v>2.5</v>
      </c>
      <c r="U14" s="10">
        <f t="shared" si="9"/>
        <v>673</v>
      </c>
      <c r="V14" s="11">
        <f t="shared" si="10"/>
        <v>74.777777777777771</v>
      </c>
      <c r="W14" s="21">
        <v>8</v>
      </c>
    </row>
    <row r="15" spans="1:23" ht="18.95" customHeight="1" x14ac:dyDescent="0.5">
      <c r="A15" s="20">
        <v>12</v>
      </c>
      <c r="B15" s="9" t="s">
        <v>94</v>
      </c>
      <c r="C15" s="56">
        <v>76</v>
      </c>
      <c r="D15" s="16" t="str">
        <f t="shared" si="0"/>
        <v>3.5</v>
      </c>
      <c r="E15" s="56">
        <v>61</v>
      </c>
      <c r="F15" s="16" t="str">
        <f t="shared" si="1"/>
        <v>2</v>
      </c>
      <c r="G15" s="56">
        <v>60</v>
      </c>
      <c r="H15" s="16" t="str">
        <f t="shared" si="2"/>
        <v>2</v>
      </c>
      <c r="I15" s="67">
        <v>66</v>
      </c>
      <c r="J15" s="16" t="str">
        <f t="shared" si="3"/>
        <v>2.5</v>
      </c>
      <c r="K15" s="67">
        <v>65</v>
      </c>
      <c r="L15" s="16" t="str">
        <f t="shared" si="4"/>
        <v>2.5</v>
      </c>
      <c r="M15" s="56">
        <v>75</v>
      </c>
      <c r="N15" s="16" t="str">
        <f t="shared" si="5"/>
        <v>3.5</v>
      </c>
      <c r="O15" s="56">
        <v>70</v>
      </c>
      <c r="P15" s="16" t="str">
        <f t="shared" si="6"/>
        <v>3</v>
      </c>
      <c r="Q15" s="56">
        <v>70</v>
      </c>
      <c r="R15" s="16" t="str">
        <f t="shared" si="7"/>
        <v>3</v>
      </c>
      <c r="S15" s="56">
        <v>61</v>
      </c>
      <c r="T15" s="16" t="str">
        <f t="shared" si="8"/>
        <v>2</v>
      </c>
      <c r="U15" s="10">
        <f t="shared" si="9"/>
        <v>604</v>
      </c>
      <c r="V15" s="11">
        <f t="shared" si="10"/>
        <v>67.111111111111114</v>
      </c>
      <c r="W15" s="21">
        <v>11</v>
      </c>
    </row>
    <row r="16" spans="1:23" ht="18.95" customHeight="1" x14ac:dyDescent="0.5">
      <c r="A16" s="13"/>
      <c r="B16" s="14" t="s">
        <v>3</v>
      </c>
      <c r="C16" s="12">
        <f>SUM(C4:C15)</f>
        <v>951</v>
      </c>
      <c r="D16" s="12"/>
      <c r="E16" s="10">
        <f>SUM(E4:E15)</f>
        <v>905</v>
      </c>
      <c r="F16" s="12"/>
      <c r="G16" s="12">
        <f>SUM(G4:G15)</f>
        <v>895</v>
      </c>
      <c r="H16" s="12"/>
      <c r="I16" s="12">
        <f>SUM(I4:I15)</f>
        <v>964</v>
      </c>
      <c r="J16" s="12"/>
      <c r="K16" s="12">
        <f>SUM(K4:K15)</f>
        <v>939</v>
      </c>
      <c r="L16" s="12"/>
      <c r="M16" s="12">
        <f>SUM(M4:M15)</f>
        <v>989</v>
      </c>
      <c r="N16" s="12"/>
      <c r="O16" s="10">
        <f>SUM(O4:O15)</f>
        <v>942</v>
      </c>
      <c r="P16" s="12"/>
      <c r="Q16" s="12">
        <f>SUM(Q4:Q15)</f>
        <v>915</v>
      </c>
      <c r="R16" s="12"/>
      <c r="S16" s="12">
        <f>SUM(S4:S15)</f>
        <v>852</v>
      </c>
      <c r="T16" s="12"/>
      <c r="U16" s="12"/>
      <c r="V16" s="12">
        <f>SUM(V4:V15)</f>
        <v>928</v>
      </c>
      <c r="W16" s="12"/>
    </row>
    <row r="17" spans="1:23" ht="18.95" customHeight="1" x14ac:dyDescent="0.5">
      <c r="A17" s="13"/>
      <c r="B17" s="15" t="s">
        <v>4</v>
      </c>
      <c r="C17" s="11">
        <f>C16/12</f>
        <v>79.25</v>
      </c>
      <c r="D17" s="11"/>
      <c r="E17" s="11">
        <f t="shared" ref="E17:V17" si="11">E16/12</f>
        <v>75.416666666666671</v>
      </c>
      <c r="F17" s="11"/>
      <c r="G17" s="11">
        <f t="shared" si="11"/>
        <v>74.583333333333329</v>
      </c>
      <c r="H17" s="11"/>
      <c r="I17" s="11">
        <f t="shared" si="11"/>
        <v>80.333333333333329</v>
      </c>
      <c r="J17" s="11"/>
      <c r="K17" s="11">
        <f t="shared" si="11"/>
        <v>78.25</v>
      </c>
      <c r="L17" s="11"/>
      <c r="M17" s="11">
        <f t="shared" si="11"/>
        <v>82.416666666666671</v>
      </c>
      <c r="N17" s="11"/>
      <c r="O17" s="11">
        <f t="shared" si="11"/>
        <v>78.5</v>
      </c>
      <c r="P17" s="11"/>
      <c r="Q17" s="11">
        <f t="shared" si="11"/>
        <v>76.25</v>
      </c>
      <c r="R17" s="11"/>
      <c r="S17" s="11">
        <f t="shared" si="11"/>
        <v>71</v>
      </c>
      <c r="T17" s="11"/>
      <c r="U17" s="11"/>
      <c r="V17" s="11">
        <f t="shared" si="11"/>
        <v>77.333333333333329</v>
      </c>
      <c r="W17" s="12"/>
    </row>
  </sheetData>
  <mergeCells count="10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opLeftCell="A7" workbookViewId="0">
      <selection activeCell="C27" sqref="C27:V27"/>
    </sheetView>
  </sheetViews>
  <sheetFormatPr defaultRowHeight="21.75" x14ac:dyDescent="0.5"/>
  <cols>
    <col min="1" max="1" width="5" customWidth="1"/>
    <col min="2" max="2" width="23.140625" customWidth="1"/>
    <col min="3" max="22" width="4.7109375" customWidth="1"/>
    <col min="23" max="23" width="5.5703125" customWidth="1"/>
  </cols>
  <sheetData>
    <row r="1" spans="1:23" ht="25.5" x14ac:dyDescent="0.5">
      <c r="A1" s="77" t="s">
        <v>102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7"/>
      <c r="W1" s="1"/>
    </row>
    <row r="2" spans="1:23" ht="17.100000000000001" customHeight="1" x14ac:dyDescent="0.5">
      <c r="A2" s="2" t="s">
        <v>0</v>
      </c>
      <c r="B2" s="2" t="s">
        <v>1</v>
      </c>
      <c r="C2" s="79" t="s">
        <v>5</v>
      </c>
      <c r="D2" s="80"/>
      <c r="E2" s="81" t="s">
        <v>6</v>
      </c>
      <c r="F2" s="80"/>
      <c r="G2" s="81" t="s">
        <v>7</v>
      </c>
      <c r="H2" s="80"/>
      <c r="I2" s="81" t="s">
        <v>8</v>
      </c>
      <c r="J2" s="80"/>
      <c r="K2" s="81" t="s">
        <v>16</v>
      </c>
      <c r="L2" s="80"/>
      <c r="M2" s="81" t="s">
        <v>11</v>
      </c>
      <c r="N2" s="80"/>
      <c r="O2" s="81" t="s">
        <v>12</v>
      </c>
      <c r="P2" s="80"/>
      <c r="Q2" s="81" t="s">
        <v>9</v>
      </c>
      <c r="R2" s="80"/>
      <c r="S2" s="81" t="s">
        <v>10</v>
      </c>
      <c r="T2" s="80"/>
      <c r="U2" s="25" t="s">
        <v>3</v>
      </c>
      <c r="V2" s="2" t="s">
        <v>13</v>
      </c>
      <c r="W2" s="3" t="s">
        <v>15</v>
      </c>
    </row>
    <row r="3" spans="1:23" ht="17.100000000000001" customHeight="1" x14ac:dyDescent="0.5">
      <c r="A3" s="4"/>
      <c r="B3" s="5"/>
      <c r="C3" s="24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25">
        <v>900</v>
      </c>
      <c r="V3" s="7"/>
      <c r="W3" s="4" t="s">
        <v>14</v>
      </c>
    </row>
    <row r="4" spans="1:23" ht="17.100000000000001" customHeight="1" x14ac:dyDescent="0.5">
      <c r="A4" s="8">
        <v>1</v>
      </c>
      <c r="B4" s="28" t="s">
        <v>63</v>
      </c>
      <c r="C4" s="70">
        <v>82</v>
      </c>
      <c r="D4" s="71" t="str">
        <f t="shared" ref="D4:D23" si="0">IF(C4&gt;79,"4",IF(C4&gt;74,"3.5",IF(C4&gt;69,"3",IF(C4&gt;64,"2.5",IF(C4&gt;59,"2",IF(C4&gt;54,"1.5",IF(C4&gt;49,"1","0")))))))</f>
        <v>4</v>
      </c>
      <c r="E4" s="70">
        <v>82</v>
      </c>
      <c r="F4" s="71" t="str">
        <f t="shared" ref="F4:F23" si="1">IF(E4&gt;79,"4",IF(E4&gt;74,"3.5",IF(E4&gt;69,"3",IF(E4&gt;64,"2.5",IF(E4&gt;59,"2",IF(E4&gt;54,"1.5",IF(E4&gt;49,"1","0")))))))</f>
        <v>4</v>
      </c>
      <c r="G4" s="70">
        <v>71</v>
      </c>
      <c r="H4" s="71" t="str">
        <f t="shared" ref="H4:H23" si="2">IF(G4&gt;79,"4",IF(G4&gt;74,"3.5",IF(G4&gt;69,"3",IF(G4&gt;64,"2.5",IF(G4&gt;59,"2",IF(G4&gt;54,"1.5",IF(G4&gt;49,"1","0")))))))</f>
        <v>3</v>
      </c>
      <c r="I4" s="70">
        <v>80</v>
      </c>
      <c r="J4" s="71" t="str">
        <f t="shared" ref="J4:J23" si="3">IF(I4&gt;79,"4",IF(I4&gt;74,"3.5",IF(I4&gt;69,"3",IF(I4&gt;64,"2.5",IF(I4&gt;59,"2",IF(I4&gt;54,"1.5",IF(I4&gt;49,"1","0")))))))</f>
        <v>4</v>
      </c>
      <c r="K4" s="70">
        <v>83</v>
      </c>
      <c r="L4" s="71" t="str">
        <f t="shared" ref="L4:L23" si="4">IF(K4&gt;79,"4",IF(K4&gt;74,"3.5",IF(K4&gt;69,"3",IF(K4&gt;64,"2.5",IF(K4&gt;59,"2",IF(K4&gt;54,"1.5",IF(K4&gt;49,"1","0")))))))</f>
        <v>4</v>
      </c>
      <c r="M4" s="70">
        <v>71</v>
      </c>
      <c r="N4" s="71" t="str">
        <f t="shared" ref="N4:N23" si="5">IF(M4&gt;79,"4",IF(M4&gt;74,"3.5",IF(M4&gt;69,"3",IF(M4&gt;64,"2.5",IF(M4&gt;59,"2",IF(M4&gt;54,"1.5",IF(M4&gt;49,"1","0")))))))</f>
        <v>3</v>
      </c>
      <c r="O4" s="70">
        <v>75</v>
      </c>
      <c r="P4" s="71" t="str">
        <f t="shared" ref="P4:P23" si="6">IF(O4&gt;79,"4",IF(O4&gt;74,"3.5",IF(O4&gt;69,"3",IF(O4&gt;64,"2.5",IF(O4&gt;59,"2",IF(O4&gt;54,"1.5",IF(O4&gt;49,"1","0")))))))</f>
        <v>3.5</v>
      </c>
      <c r="Q4" s="70">
        <v>65</v>
      </c>
      <c r="R4" s="71" t="str">
        <f t="shared" ref="R4:R23" si="7">IF(Q4&gt;79,"4",IF(Q4&gt;74,"3.5",IF(Q4&gt;69,"3",IF(Q4&gt;64,"2.5",IF(Q4&gt;59,"2",IF(Q4&gt;54,"1.5",IF(Q4&gt;49,"1","0")))))))</f>
        <v>2.5</v>
      </c>
      <c r="S4" s="70">
        <v>67</v>
      </c>
      <c r="T4" s="71" t="str">
        <f t="shared" ref="T4:T23" si="8">IF(S4&gt;79,"4",IF(S4&gt;74,"3.5",IF(S4&gt;69,"3",IF(S4&gt;64,"2.5",IF(S4&gt;59,"2",IF(S4&gt;54,"1.5",IF(S4&gt;49,"1","0")))))))</f>
        <v>2.5</v>
      </c>
      <c r="U4" s="72">
        <f>C4+E4+G4+I4+K4+M4+O4+Q4+S4</f>
        <v>676</v>
      </c>
      <c r="V4" s="73">
        <f>U4/9</f>
        <v>75.111111111111114</v>
      </c>
      <c r="W4" s="68">
        <v>14</v>
      </c>
    </row>
    <row r="5" spans="1:23" ht="17.100000000000001" customHeight="1" x14ac:dyDescent="0.5">
      <c r="A5" s="20">
        <v>2</v>
      </c>
      <c r="B5" s="28" t="s">
        <v>64</v>
      </c>
      <c r="C5" s="70">
        <v>71</v>
      </c>
      <c r="D5" s="71" t="str">
        <f t="shared" si="0"/>
        <v>3</v>
      </c>
      <c r="E5" s="70">
        <v>70</v>
      </c>
      <c r="F5" s="71" t="str">
        <f t="shared" si="1"/>
        <v>3</v>
      </c>
      <c r="G5" s="70">
        <v>76</v>
      </c>
      <c r="H5" s="71" t="str">
        <f t="shared" si="2"/>
        <v>3.5</v>
      </c>
      <c r="I5" s="70">
        <v>75</v>
      </c>
      <c r="J5" s="71" t="str">
        <f t="shared" si="3"/>
        <v>3.5</v>
      </c>
      <c r="K5" s="70">
        <v>67</v>
      </c>
      <c r="L5" s="71" t="str">
        <f t="shared" si="4"/>
        <v>2.5</v>
      </c>
      <c r="M5" s="70">
        <v>71</v>
      </c>
      <c r="N5" s="71" t="str">
        <f t="shared" si="5"/>
        <v>3</v>
      </c>
      <c r="O5" s="70">
        <v>65</v>
      </c>
      <c r="P5" s="71" t="str">
        <f t="shared" si="6"/>
        <v>2.5</v>
      </c>
      <c r="Q5" s="70">
        <v>70</v>
      </c>
      <c r="R5" s="71" t="str">
        <f t="shared" si="7"/>
        <v>3</v>
      </c>
      <c r="S5" s="70">
        <v>68</v>
      </c>
      <c r="T5" s="71" t="str">
        <f t="shared" si="8"/>
        <v>2.5</v>
      </c>
      <c r="U5" s="72">
        <f t="shared" ref="U5:U23" si="9">C5+E5+G5+I5+K5+M5+O5+Q5+S5</f>
        <v>633</v>
      </c>
      <c r="V5" s="73">
        <f t="shared" ref="V5:V23" si="10">U5/9</f>
        <v>70.333333333333329</v>
      </c>
      <c r="W5" s="68">
        <v>18</v>
      </c>
    </row>
    <row r="6" spans="1:23" ht="17.100000000000001" customHeight="1" x14ac:dyDescent="0.5">
      <c r="A6" s="20">
        <v>3</v>
      </c>
      <c r="B6" s="28" t="s">
        <v>65</v>
      </c>
      <c r="C6" s="70">
        <v>67</v>
      </c>
      <c r="D6" s="71" t="str">
        <f t="shared" si="0"/>
        <v>2.5</v>
      </c>
      <c r="E6" s="70">
        <v>60</v>
      </c>
      <c r="F6" s="71" t="str">
        <f t="shared" si="1"/>
        <v>2</v>
      </c>
      <c r="G6" s="70">
        <v>60</v>
      </c>
      <c r="H6" s="71" t="str">
        <f t="shared" si="2"/>
        <v>2</v>
      </c>
      <c r="I6" s="70">
        <v>60</v>
      </c>
      <c r="J6" s="71" t="str">
        <f t="shared" si="3"/>
        <v>2</v>
      </c>
      <c r="K6" s="70">
        <v>67</v>
      </c>
      <c r="L6" s="71" t="str">
        <f t="shared" si="4"/>
        <v>2.5</v>
      </c>
      <c r="M6" s="70">
        <v>70</v>
      </c>
      <c r="N6" s="71" t="str">
        <f t="shared" si="5"/>
        <v>3</v>
      </c>
      <c r="O6" s="70">
        <v>72</v>
      </c>
      <c r="P6" s="71" t="str">
        <f t="shared" si="6"/>
        <v>3</v>
      </c>
      <c r="Q6" s="70">
        <v>66</v>
      </c>
      <c r="R6" s="71" t="str">
        <f t="shared" si="7"/>
        <v>2.5</v>
      </c>
      <c r="S6" s="70">
        <v>62</v>
      </c>
      <c r="T6" s="71" t="str">
        <f t="shared" si="8"/>
        <v>2</v>
      </c>
      <c r="U6" s="72">
        <f t="shared" si="9"/>
        <v>584</v>
      </c>
      <c r="V6" s="73">
        <f t="shared" si="10"/>
        <v>64.888888888888886</v>
      </c>
      <c r="W6" s="68">
        <v>21</v>
      </c>
    </row>
    <row r="7" spans="1:23" ht="17.100000000000001" customHeight="1" x14ac:dyDescent="0.5">
      <c r="A7" s="20">
        <v>4</v>
      </c>
      <c r="B7" s="28" t="s">
        <v>66</v>
      </c>
      <c r="C7" s="70">
        <v>74</v>
      </c>
      <c r="D7" s="71" t="str">
        <f t="shared" si="0"/>
        <v>3</v>
      </c>
      <c r="E7" s="70">
        <v>70</v>
      </c>
      <c r="F7" s="71" t="str">
        <f t="shared" si="1"/>
        <v>3</v>
      </c>
      <c r="G7" s="70">
        <v>73</v>
      </c>
      <c r="H7" s="71" t="str">
        <f t="shared" si="2"/>
        <v>3</v>
      </c>
      <c r="I7" s="70">
        <v>78</v>
      </c>
      <c r="J7" s="71" t="str">
        <f t="shared" si="3"/>
        <v>3.5</v>
      </c>
      <c r="K7" s="70">
        <v>77</v>
      </c>
      <c r="L7" s="71" t="str">
        <f t="shared" si="4"/>
        <v>3.5</v>
      </c>
      <c r="M7" s="70">
        <v>77</v>
      </c>
      <c r="N7" s="71" t="str">
        <f t="shared" si="5"/>
        <v>3.5</v>
      </c>
      <c r="O7" s="70">
        <v>75</v>
      </c>
      <c r="P7" s="71" t="str">
        <f t="shared" si="6"/>
        <v>3.5</v>
      </c>
      <c r="Q7" s="70">
        <v>78</v>
      </c>
      <c r="R7" s="71" t="str">
        <f t="shared" si="7"/>
        <v>3.5</v>
      </c>
      <c r="S7" s="70">
        <v>67</v>
      </c>
      <c r="T7" s="71" t="str">
        <f t="shared" si="8"/>
        <v>2.5</v>
      </c>
      <c r="U7" s="72">
        <f t="shared" si="9"/>
        <v>669</v>
      </c>
      <c r="V7" s="73">
        <f t="shared" si="10"/>
        <v>74.333333333333329</v>
      </c>
      <c r="W7" s="68">
        <v>15</v>
      </c>
    </row>
    <row r="8" spans="1:23" ht="17.100000000000001" customHeight="1" x14ac:dyDescent="0.5">
      <c r="A8" s="20">
        <v>5</v>
      </c>
      <c r="B8" s="28" t="s">
        <v>67</v>
      </c>
      <c r="C8" s="70">
        <v>87</v>
      </c>
      <c r="D8" s="71" t="str">
        <f t="shared" si="0"/>
        <v>4</v>
      </c>
      <c r="E8" s="70">
        <v>93</v>
      </c>
      <c r="F8" s="71" t="str">
        <f t="shared" si="1"/>
        <v>4</v>
      </c>
      <c r="G8" s="70">
        <v>83</v>
      </c>
      <c r="H8" s="71" t="str">
        <f t="shared" si="2"/>
        <v>4</v>
      </c>
      <c r="I8" s="70">
        <v>91</v>
      </c>
      <c r="J8" s="71" t="str">
        <f t="shared" si="3"/>
        <v>4</v>
      </c>
      <c r="K8" s="70">
        <v>81</v>
      </c>
      <c r="L8" s="71" t="str">
        <f t="shared" si="4"/>
        <v>4</v>
      </c>
      <c r="M8" s="70">
        <v>87</v>
      </c>
      <c r="N8" s="71" t="str">
        <f t="shared" si="5"/>
        <v>4</v>
      </c>
      <c r="O8" s="70">
        <v>81</v>
      </c>
      <c r="P8" s="71" t="str">
        <f t="shared" si="6"/>
        <v>4</v>
      </c>
      <c r="Q8" s="70">
        <v>80</v>
      </c>
      <c r="R8" s="71" t="str">
        <f t="shared" si="7"/>
        <v>4</v>
      </c>
      <c r="S8" s="70">
        <v>78</v>
      </c>
      <c r="T8" s="71" t="str">
        <f t="shared" si="8"/>
        <v>3.5</v>
      </c>
      <c r="U8" s="72">
        <f t="shared" si="9"/>
        <v>761</v>
      </c>
      <c r="V8" s="73">
        <f t="shared" si="10"/>
        <v>84.555555555555557</v>
      </c>
      <c r="W8" s="68">
        <v>6</v>
      </c>
    </row>
    <row r="9" spans="1:23" ht="17.100000000000001" customHeight="1" x14ac:dyDescent="0.5">
      <c r="A9" s="20">
        <v>6</v>
      </c>
      <c r="B9" s="28" t="s">
        <v>68</v>
      </c>
      <c r="C9" s="70">
        <v>75</v>
      </c>
      <c r="D9" s="71" t="str">
        <f t="shared" si="0"/>
        <v>3.5</v>
      </c>
      <c r="E9" s="70">
        <v>78</v>
      </c>
      <c r="F9" s="71" t="str">
        <f t="shared" si="1"/>
        <v>3.5</v>
      </c>
      <c r="G9" s="70">
        <v>84</v>
      </c>
      <c r="H9" s="71" t="str">
        <f t="shared" si="2"/>
        <v>4</v>
      </c>
      <c r="I9" s="70">
        <v>84</v>
      </c>
      <c r="J9" s="71" t="str">
        <f t="shared" si="3"/>
        <v>4</v>
      </c>
      <c r="K9" s="70">
        <v>76</v>
      </c>
      <c r="L9" s="71" t="str">
        <f t="shared" si="4"/>
        <v>3.5</v>
      </c>
      <c r="M9" s="70">
        <v>77</v>
      </c>
      <c r="N9" s="71" t="str">
        <f t="shared" si="5"/>
        <v>3.5</v>
      </c>
      <c r="O9" s="70">
        <v>74</v>
      </c>
      <c r="P9" s="71" t="str">
        <f t="shared" si="6"/>
        <v>3</v>
      </c>
      <c r="Q9" s="70">
        <v>76</v>
      </c>
      <c r="R9" s="71" t="str">
        <f t="shared" si="7"/>
        <v>3.5</v>
      </c>
      <c r="S9" s="70">
        <v>67</v>
      </c>
      <c r="T9" s="71" t="str">
        <f t="shared" si="8"/>
        <v>2.5</v>
      </c>
      <c r="U9" s="72">
        <f t="shared" si="9"/>
        <v>691</v>
      </c>
      <c r="V9" s="73">
        <f t="shared" si="10"/>
        <v>76.777777777777771</v>
      </c>
      <c r="W9" s="68">
        <v>12</v>
      </c>
    </row>
    <row r="10" spans="1:23" ht="17.100000000000001" customHeight="1" x14ac:dyDescent="0.5">
      <c r="A10" s="20">
        <v>7</v>
      </c>
      <c r="B10" s="28" t="s">
        <v>69</v>
      </c>
      <c r="C10" s="70">
        <v>73</v>
      </c>
      <c r="D10" s="71" t="str">
        <f t="shared" si="0"/>
        <v>3</v>
      </c>
      <c r="E10" s="70">
        <v>66</v>
      </c>
      <c r="F10" s="71" t="str">
        <f t="shared" si="1"/>
        <v>2.5</v>
      </c>
      <c r="G10" s="70">
        <v>71</v>
      </c>
      <c r="H10" s="71" t="str">
        <f t="shared" si="2"/>
        <v>3</v>
      </c>
      <c r="I10" s="70">
        <v>67</v>
      </c>
      <c r="J10" s="71" t="str">
        <f t="shared" si="3"/>
        <v>2.5</v>
      </c>
      <c r="K10" s="70">
        <v>71</v>
      </c>
      <c r="L10" s="71" t="str">
        <f t="shared" si="4"/>
        <v>3</v>
      </c>
      <c r="M10" s="70">
        <v>70</v>
      </c>
      <c r="N10" s="71" t="str">
        <f t="shared" si="5"/>
        <v>3</v>
      </c>
      <c r="O10" s="70">
        <v>70</v>
      </c>
      <c r="P10" s="71" t="str">
        <f t="shared" si="6"/>
        <v>3</v>
      </c>
      <c r="Q10" s="70">
        <v>76</v>
      </c>
      <c r="R10" s="71" t="str">
        <f t="shared" si="7"/>
        <v>3.5</v>
      </c>
      <c r="S10" s="70">
        <v>61</v>
      </c>
      <c r="T10" s="71" t="str">
        <f t="shared" si="8"/>
        <v>2</v>
      </c>
      <c r="U10" s="72">
        <f t="shared" si="9"/>
        <v>625</v>
      </c>
      <c r="V10" s="73">
        <f t="shared" si="10"/>
        <v>69.444444444444443</v>
      </c>
      <c r="W10" s="68">
        <v>19</v>
      </c>
    </row>
    <row r="11" spans="1:23" ht="17.100000000000001" customHeight="1" x14ac:dyDescent="0.5">
      <c r="A11" s="20">
        <v>8</v>
      </c>
      <c r="B11" s="28" t="s">
        <v>70</v>
      </c>
      <c r="C11" s="70">
        <v>74</v>
      </c>
      <c r="D11" s="71" t="str">
        <f t="shared" si="0"/>
        <v>3</v>
      </c>
      <c r="E11" s="70">
        <v>68</v>
      </c>
      <c r="F11" s="71" t="str">
        <f t="shared" si="1"/>
        <v>2.5</v>
      </c>
      <c r="G11" s="70">
        <v>67</v>
      </c>
      <c r="H11" s="71" t="str">
        <f t="shared" si="2"/>
        <v>2.5</v>
      </c>
      <c r="I11" s="70">
        <v>78</v>
      </c>
      <c r="J11" s="71" t="str">
        <f t="shared" si="3"/>
        <v>3.5</v>
      </c>
      <c r="K11" s="70">
        <v>76</v>
      </c>
      <c r="L11" s="71" t="str">
        <f t="shared" si="4"/>
        <v>3.5</v>
      </c>
      <c r="M11" s="70">
        <v>70</v>
      </c>
      <c r="N11" s="71" t="str">
        <f t="shared" si="5"/>
        <v>3</v>
      </c>
      <c r="O11" s="70">
        <v>72</v>
      </c>
      <c r="P11" s="71" t="str">
        <f t="shared" si="6"/>
        <v>3</v>
      </c>
      <c r="Q11" s="70">
        <v>73</v>
      </c>
      <c r="R11" s="71" t="str">
        <f t="shared" si="7"/>
        <v>3</v>
      </c>
      <c r="S11" s="70">
        <v>60</v>
      </c>
      <c r="T11" s="71" t="str">
        <f t="shared" si="8"/>
        <v>2</v>
      </c>
      <c r="U11" s="72">
        <f t="shared" si="9"/>
        <v>638</v>
      </c>
      <c r="V11" s="73">
        <f t="shared" si="10"/>
        <v>70.888888888888886</v>
      </c>
      <c r="W11" s="68">
        <v>17</v>
      </c>
    </row>
    <row r="12" spans="1:23" ht="17.100000000000001" customHeight="1" x14ac:dyDescent="0.5">
      <c r="A12" s="20">
        <v>9</v>
      </c>
      <c r="B12" s="28" t="s">
        <v>71</v>
      </c>
      <c r="C12" s="70">
        <v>73</v>
      </c>
      <c r="D12" s="71" t="str">
        <f t="shared" si="0"/>
        <v>3</v>
      </c>
      <c r="E12" s="70">
        <v>80</v>
      </c>
      <c r="F12" s="71" t="str">
        <f t="shared" si="1"/>
        <v>4</v>
      </c>
      <c r="G12" s="70">
        <v>84</v>
      </c>
      <c r="H12" s="71" t="str">
        <f t="shared" si="2"/>
        <v>4</v>
      </c>
      <c r="I12" s="70">
        <v>85</v>
      </c>
      <c r="J12" s="71" t="str">
        <f t="shared" si="3"/>
        <v>4</v>
      </c>
      <c r="K12" s="70">
        <v>70</v>
      </c>
      <c r="L12" s="71" t="str">
        <f t="shared" si="4"/>
        <v>3</v>
      </c>
      <c r="M12" s="70">
        <v>83</v>
      </c>
      <c r="N12" s="71" t="str">
        <f t="shared" si="5"/>
        <v>4</v>
      </c>
      <c r="O12" s="70">
        <v>80</v>
      </c>
      <c r="P12" s="71" t="str">
        <f t="shared" si="6"/>
        <v>4</v>
      </c>
      <c r="Q12" s="70">
        <v>74</v>
      </c>
      <c r="R12" s="71" t="str">
        <f t="shared" si="7"/>
        <v>3</v>
      </c>
      <c r="S12" s="70">
        <v>61</v>
      </c>
      <c r="T12" s="71" t="str">
        <f t="shared" si="8"/>
        <v>2</v>
      </c>
      <c r="U12" s="72">
        <f t="shared" si="9"/>
        <v>690</v>
      </c>
      <c r="V12" s="73">
        <f t="shared" si="10"/>
        <v>76.666666666666671</v>
      </c>
      <c r="W12" s="68">
        <v>13</v>
      </c>
    </row>
    <row r="13" spans="1:23" ht="17.100000000000001" customHeight="1" x14ac:dyDescent="0.5">
      <c r="A13" s="20">
        <v>10</v>
      </c>
      <c r="B13" s="28" t="s">
        <v>72</v>
      </c>
      <c r="C13" s="70">
        <v>87</v>
      </c>
      <c r="D13" s="71" t="str">
        <f t="shared" si="0"/>
        <v>4</v>
      </c>
      <c r="E13" s="70">
        <v>85</v>
      </c>
      <c r="F13" s="71" t="str">
        <f t="shared" si="1"/>
        <v>4</v>
      </c>
      <c r="G13" s="70">
        <v>81</v>
      </c>
      <c r="H13" s="71" t="str">
        <f t="shared" si="2"/>
        <v>4</v>
      </c>
      <c r="I13" s="70">
        <v>91</v>
      </c>
      <c r="J13" s="71" t="str">
        <f t="shared" si="3"/>
        <v>4</v>
      </c>
      <c r="K13" s="70">
        <v>84</v>
      </c>
      <c r="L13" s="71" t="str">
        <f t="shared" si="4"/>
        <v>4</v>
      </c>
      <c r="M13" s="70">
        <v>94</v>
      </c>
      <c r="N13" s="71" t="str">
        <f t="shared" si="5"/>
        <v>4</v>
      </c>
      <c r="O13" s="70">
        <v>82</v>
      </c>
      <c r="P13" s="71" t="str">
        <f t="shared" si="6"/>
        <v>4</v>
      </c>
      <c r="Q13" s="70">
        <v>87</v>
      </c>
      <c r="R13" s="71" t="str">
        <f t="shared" si="7"/>
        <v>4</v>
      </c>
      <c r="S13" s="70">
        <v>83</v>
      </c>
      <c r="T13" s="71" t="str">
        <f t="shared" si="8"/>
        <v>4</v>
      </c>
      <c r="U13" s="72">
        <f t="shared" si="9"/>
        <v>774</v>
      </c>
      <c r="V13" s="73">
        <f t="shared" si="10"/>
        <v>86</v>
      </c>
      <c r="W13" s="68">
        <v>3</v>
      </c>
    </row>
    <row r="14" spans="1:23" ht="17.100000000000001" customHeight="1" x14ac:dyDescent="0.5">
      <c r="A14" s="20">
        <v>11</v>
      </c>
      <c r="B14" s="28" t="s">
        <v>73</v>
      </c>
      <c r="C14" s="70">
        <v>82</v>
      </c>
      <c r="D14" s="71" t="str">
        <f t="shared" si="0"/>
        <v>4</v>
      </c>
      <c r="E14" s="70">
        <v>83</v>
      </c>
      <c r="F14" s="71" t="str">
        <f t="shared" si="1"/>
        <v>4</v>
      </c>
      <c r="G14" s="70">
        <v>80</v>
      </c>
      <c r="H14" s="71" t="str">
        <f t="shared" si="2"/>
        <v>4</v>
      </c>
      <c r="I14" s="70">
        <v>88</v>
      </c>
      <c r="J14" s="71" t="str">
        <f t="shared" si="3"/>
        <v>4</v>
      </c>
      <c r="K14" s="70">
        <v>86</v>
      </c>
      <c r="L14" s="71" t="str">
        <f t="shared" si="4"/>
        <v>4</v>
      </c>
      <c r="M14" s="70">
        <v>88</v>
      </c>
      <c r="N14" s="71" t="str">
        <f t="shared" si="5"/>
        <v>4</v>
      </c>
      <c r="O14" s="70">
        <v>83</v>
      </c>
      <c r="P14" s="71" t="str">
        <f t="shared" si="6"/>
        <v>4</v>
      </c>
      <c r="Q14" s="70">
        <v>84</v>
      </c>
      <c r="R14" s="71" t="str">
        <f t="shared" si="7"/>
        <v>4</v>
      </c>
      <c r="S14" s="70">
        <v>80</v>
      </c>
      <c r="T14" s="71" t="str">
        <f t="shared" si="8"/>
        <v>4</v>
      </c>
      <c r="U14" s="72">
        <f t="shared" si="9"/>
        <v>754</v>
      </c>
      <c r="V14" s="73">
        <f t="shared" si="10"/>
        <v>83.777777777777771</v>
      </c>
      <c r="W14" s="68">
        <v>7</v>
      </c>
    </row>
    <row r="15" spans="1:23" ht="17.100000000000001" customHeight="1" x14ac:dyDescent="0.5">
      <c r="A15" s="20">
        <v>12</v>
      </c>
      <c r="B15" s="28" t="s">
        <v>74</v>
      </c>
      <c r="C15" s="70">
        <v>72</v>
      </c>
      <c r="D15" s="71" t="str">
        <f t="shared" si="0"/>
        <v>3</v>
      </c>
      <c r="E15" s="70">
        <v>76</v>
      </c>
      <c r="F15" s="71" t="str">
        <f t="shared" si="1"/>
        <v>3.5</v>
      </c>
      <c r="G15" s="70">
        <v>77</v>
      </c>
      <c r="H15" s="71" t="str">
        <f t="shared" si="2"/>
        <v>3.5</v>
      </c>
      <c r="I15" s="70">
        <v>64</v>
      </c>
      <c r="J15" s="71" t="str">
        <f t="shared" si="3"/>
        <v>2</v>
      </c>
      <c r="K15" s="70">
        <v>73</v>
      </c>
      <c r="L15" s="71" t="str">
        <f t="shared" si="4"/>
        <v>3</v>
      </c>
      <c r="M15" s="70">
        <v>77</v>
      </c>
      <c r="N15" s="71" t="str">
        <f t="shared" si="5"/>
        <v>3.5</v>
      </c>
      <c r="O15" s="70">
        <v>71</v>
      </c>
      <c r="P15" s="71" t="str">
        <f t="shared" si="6"/>
        <v>3</v>
      </c>
      <c r="Q15" s="70">
        <v>75</v>
      </c>
      <c r="R15" s="71" t="str">
        <f t="shared" si="7"/>
        <v>3.5</v>
      </c>
      <c r="S15" s="70">
        <v>71</v>
      </c>
      <c r="T15" s="71" t="str">
        <f t="shared" si="8"/>
        <v>3</v>
      </c>
      <c r="U15" s="72">
        <f t="shared" si="9"/>
        <v>656</v>
      </c>
      <c r="V15" s="73">
        <f t="shared" si="10"/>
        <v>72.888888888888886</v>
      </c>
      <c r="W15" s="68">
        <v>16</v>
      </c>
    </row>
    <row r="16" spans="1:23" ht="17.100000000000001" customHeight="1" x14ac:dyDescent="0.5">
      <c r="A16" s="20">
        <v>13</v>
      </c>
      <c r="B16" s="28" t="s">
        <v>75</v>
      </c>
      <c r="C16" s="70">
        <v>85</v>
      </c>
      <c r="D16" s="71" t="str">
        <f t="shared" si="0"/>
        <v>4</v>
      </c>
      <c r="E16" s="70">
        <v>83</v>
      </c>
      <c r="F16" s="71" t="str">
        <f t="shared" si="1"/>
        <v>4</v>
      </c>
      <c r="G16" s="70">
        <v>80</v>
      </c>
      <c r="H16" s="71" t="str">
        <f t="shared" si="2"/>
        <v>4</v>
      </c>
      <c r="I16" s="70">
        <v>88</v>
      </c>
      <c r="J16" s="71" t="str">
        <f t="shared" si="3"/>
        <v>4</v>
      </c>
      <c r="K16" s="70">
        <v>85</v>
      </c>
      <c r="L16" s="71" t="str">
        <f t="shared" si="4"/>
        <v>4</v>
      </c>
      <c r="M16" s="70">
        <v>86</v>
      </c>
      <c r="N16" s="71" t="str">
        <f t="shared" si="5"/>
        <v>4</v>
      </c>
      <c r="O16" s="70">
        <v>84</v>
      </c>
      <c r="P16" s="71" t="str">
        <f t="shared" si="6"/>
        <v>4</v>
      </c>
      <c r="Q16" s="70">
        <v>84</v>
      </c>
      <c r="R16" s="71" t="str">
        <f t="shared" si="7"/>
        <v>4</v>
      </c>
      <c r="S16" s="70">
        <v>86</v>
      </c>
      <c r="T16" s="71" t="str">
        <f t="shared" si="8"/>
        <v>4</v>
      </c>
      <c r="U16" s="72">
        <f t="shared" si="9"/>
        <v>761</v>
      </c>
      <c r="V16" s="73">
        <f t="shared" si="10"/>
        <v>84.555555555555557</v>
      </c>
      <c r="W16" s="68">
        <v>5</v>
      </c>
    </row>
    <row r="17" spans="1:23" ht="17.100000000000001" customHeight="1" x14ac:dyDescent="0.5">
      <c r="A17" s="20">
        <v>14</v>
      </c>
      <c r="B17" s="28" t="s">
        <v>76</v>
      </c>
      <c r="C17" s="70">
        <v>88</v>
      </c>
      <c r="D17" s="71" t="str">
        <f t="shared" si="0"/>
        <v>4</v>
      </c>
      <c r="E17" s="70">
        <v>89</v>
      </c>
      <c r="F17" s="71" t="str">
        <f t="shared" si="1"/>
        <v>4</v>
      </c>
      <c r="G17" s="70">
        <v>81</v>
      </c>
      <c r="H17" s="71" t="str">
        <f t="shared" si="2"/>
        <v>4</v>
      </c>
      <c r="I17" s="70">
        <v>89</v>
      </c>
      <c r="J17" s="71" t="str">
        <f t="shared" si="3"/>
        <v>4</v>
      </c>
      <c r="K17" s="70">
        <v>82</v>
      </c>
      <c r="L17" s="71" t="str">
        <f t="shared" si="4"/>
        <v>4</v>
      </c>
      <c r="M17" s="70">
        <v>89</v>
      </c>
      <c r="N17" s="71" t="str">
        <f t="shared" si="5"/>
        <v>4</v>
      </c>
      <c r="O17" s="70">
        <v>88</v>
      </c>
      <c r="P17" s="71" t="str">
        <f t="shared" si="6"/>
        <v>4</v>
      </c>
      <c r="Q17" s="70">
        <v>81</v>
      </c>
      <c r="R17" s="71" t="str">
        <f t="shared" si="7"/>
        <v>4</v>
      </c>
      <c r="S17" s="70">
        <v>78</v>
      </c>
      <c r="T17" s="71" t="str">
        <f t="shared" si="8"/>
        <v>3.5</v>
      </c>
      <c r="U17" s="72">
        <f t="shared" si="9"/>
        <v>765</v>
      </c>
      <c r="V17" s="73">
        <f t="shared" si="10"/>
        <v>85</v>
      </c>
      <c r="W17" s="68">
        <v>4</v>
      </c>
    </row>
    <row r="18" spans="1:23" ht="17.100000000000001" customHeight="1" x14ac:dyDescent="0.5">
      <c r="A18" s="20">
        <v>15</v>
      </c>
      <c r="B18" s="28" t="s">
        <v>99</v>
      </c>
      <c r="C18" s="70">
        <v>63</v>
      </c>
      <c r="D18" s="71" t="str">
        <f t="shared" si="0"/>
        <v>2</v>
      </c>
      <c r="E18" s="70">
        <v>64</v>
      </c>
      <c r="F18" s="71" t="str">
        <f t="shared" si="1"/>
        <v>2</v>
      </c>
      <c r="G18" s="70">
        <v>60</v>
      </c>
      <c r="H18" s="71" t="str">
        <f t="shared" si="2"/>
        <v>2</v>
      </c>
      <c r="I18" s="70">
        <v>70</v>
      </c>
      <c r="J18" s="71" t="str">
        <f t="shared" si="3"/>
        <v>3</v>
      </c>
      <c r="K18" s="70">
        <v>62</v>
      </c>
      <c r="L18" s="71" t="str">
        <f t="shared" si="4"/>
        <v>2</v>
      </c>
      <c r="M18" s="70">
        <v>82</v>
      </c>
      <c r="N18" s="71" t="str">
        <f t="shared" si="5"/>
        <v>4</v>
      </c>
      <c r="O18" s="70">
        <v>62</v>
      </c>
      <c r="P18" s="71" t="str">
        <f t="shared" si="6"/>
        <v>2</v>
      </c>
      <c r="Q18" s="70">
        <v>75</v>
      </c>
      <c r="R18" s="71" t="str">
        <f t="shared" si="7"/>
        <v>3.5</v>
      </c>
      <c r="S18" s="70">
        <v>60</v>
      </c>
      <c r="T18" s="71" t="str">
        <f t="shared" si="8"/>
        <v>2</v>
      </c>
      <c r="U18" s="72">
        <f t="shared" si="9"/>
        <v>598</v>
      </c>
      <c r="V18" s="73">
        <f t="shared" si="10"/>
        <v>66.444444444444443</v>
      </c>
      <c r="W18" s="68">
        <v>20</v>
      </c>
    </row>
    <row r="19" spans="1:23" ht="17.100000000000001" customHeight="1" x14ac:dyDescent="0.5">
      <c r="A19" s="20">
        <v>16</v>
      </c>
      <c r="B19" s="28" t="s">
        <v>77</v>
      </c>
      <c r="C19" s="70">
        <v>86</v>
      </c>
      <c r="D19" s="71" t="str">
        <f t="shared" si="0"/>
        <v>4</v>
      </c>
      <c r="E19" s="70">
        <v>86</v>
      </c>
      <c r="F19" s="71" t="str">
        <f t="shared" si="1"/>
        <v>4</v>
      </c>
      <c r="G19" s="70">
        <v>86</v>
      </c>
      <c r="H19" s="71" t="str">
        <f t="shared" si="2"/>
        <v>4</v>
      </c>
      <c r="I19" s="70">
        <v>93</v>
      </c>
      <c r="J19" s="71" t="str">
        <f t="shared" si="3"/>
        <v>4</v>
      </c>
      <c r="K19" s="70">
        <v>89</v>
      </c>
      <c r="L19" s="71" t="str">
        <f t="shared" si="4"/>
        <v>4</v>
      </c>
      <c r="M19" s="70">
        <v>90</v>
      </c>
      <c r="N19" s="71" t="str">
        <f t="shared" si="5"/>
        <v>4</v>
      </c>
      <c r="O19" s="70">
        <v>84</v>
      </c>
      <c r="P19" s="71" t="str">
        <f t="shared" si="6"/>
        <v>4</v>
      </c>
      <c r="Q19" s="70">
        <v>83</v>
      </c>
      <c r="R19" s="71" t="str">
        <f t="shared" si="7"/>
        <v>4</v>
      </c>
      <c r="S19" s="70">
        <v>85</v>
      </c>
      <c r="T19" s="71" t="str">
        <f t="shared" si="8"/>
        <v>4</v>
      </c>
      <c r="U19" s="72">
        <f t="shared" si="9"/>
        <v>782</v>
      </c>
      <c r="V19" s="73">
        <f t="shared" si="10"/>
        <v>86.888888888888886</v>
      </c>
      <c r="W19" s="68">
        <v>2</v>
      </c>
    </row>
    <row r="20" spans="1:23" ht="17.100000000000001" customHeight="1" x14ac:dyDescent="0.5">
      <c r="A20" s="20">
        <v>17</v>
      </c>
      <c r="B20" s="28" t="s">
        <v>78</v>
      </c>
      <c r="C20" s="70">
        <v>78</v>
      </c>
      <c r="D20" s="71" t="str">
        <f t="shared" si="0"/>
        <v>3.5</v>
      </c>
      <c r="E20" s="70">
        <v>74</v>
      </c>
      <c r="F20" s="71" t="str">
        <f t="shared" si="1"/>
        <v>3</v>
      </c>
      <c r="G20" s="70">
        <v>77</v>
      </c>
      <c r="H20" s="71" t="str">
        <f t="shared" si="2"/>
        <v>3.5</v>
      </c>
      <c r="I20" s="70">
        <v>80</v>
      </c>
      <c r="J20" s="71" t="str">
        <f t="shared" si="3"/>
        <v>4</v>
      </c>
      <c r="K20" s="70">
        <v>84</v>
      </c>
      <c r="L20" s="71" t="str">
        <f t="shared" si="4"/>
        <v>4</v>
      </c>
      <c r="M20" s="70">
        <v>79</v>
      </c>
      <c r="N20" s="71" t="str">
        <f t="shared" si="5"/>
        <v>3.5</v>
      </c>
      <c r="O20" s="70">
        <v>77</v>
      </c>
      <c r="P20" s="71" t="str">
        <f t="shared" si="6"/>
        <v>3.5</v>
      </c>
      <c r="Q20" s="70">
        <v>85</v>
      </c>
      <c r="R20" s="71" t="str">
        <f t="shared" si="7"/>
        <v>4</v>
      </c>
      <c r="S20" s="70">
        <v>81</v>
      </c>
      <c r="T20" s="71" t="str">
        <f t="shared" si="8"/>
        <v>4</v>
      </c>
      <c r="U20" s="72">
        <f t="shared" si="9"/>
        <v>715</v>
      </c>
      <c r="V20" s="73">
        <f t="shared" si="10"/>
        <v>79.444444444444443</v>
      </c>
      <c r="W20" s="68">
        <v>9</v>
      </c>
    </row>
    <row r="21" spans="1:23" ht="17.100000000000001" customHeight="1" x14ac:dyDescent="0.5">
      <c r="A21" s="20">
        <v>18</v>
      </c>
      <c r="B21" s="28" t="s">
        <v>79</v>
      </c>
      <c r="C21" s="70">
        <v>83</v>
      </c>
      <c r="D21" s="71" t="str">
        <f t="shared" si="0"/>
        <v>4</v>
      </c>
      <c r="E21" s="70">
        <v>84</v>
      </c>
      <c r="F21" s="71" t="str">
        <f t="shared" si="1"/>
        <v>4</v>
      </c>
      <c r="G21" s="70">
        <v>81</v>
      </c>
      <c r="H21" s="71" t="str">
        <f t="shared" si="2"/>
        <v>4</v>
      </c>
      <c r="I21" s="70">
        <v>82</v>
      </c>
      <c r="J21" s="71" t="str">
        <f t="shared" si="3"/>
        <v>4</v>
      </c>
      <c r="K21" s="70">
        <v>84</v>
      </c>
      <c r="L21" s="71" t="str">
        <f t="shared" si="4"/>
        <v>4</v>
      </c>
      <c r="M21" s="70">
        <v>85</v>
      </c>
      <c r="N21" s="71" t="str">
        <f t="shared" si="5"/>
        <v>4</v>
      </c>
      <c r="O21" s="70">
        <v>81</v>
      </c>
      <c r="P21" s="71" t="str">
        <f t="shared" si="6"/>
        <v>4</v>
      </c>
      <c r="Q21" s="70">
        <v>81</v>
      </c>
      <c r="R21" s="71" t="str">
        <f t="shared" si="7"/>
        <v>4</v>
      </c>
      <c r="S21" s="70">
        <v>76</v>
      </c>
      <c r="T21" s="71" t="str">
        <f t="shared" si="8"/>
        <v>3.5</v>
      </c>
      <c r="U21" s="72">
        <f t="shared" si="9"/>
        <v>737</v>
      </c>
      <c r="V21" s="73">
        <f t="shared" si="10"/>
        <v>81.888888888888886</v>
      </c>
      <c r="W21" s="68">
        <v>8</v>
      </c>
    </row>
    <row r="22" spans="1:23" ht="17.100000000000001" customHeight="1" x14ac:dyDescent="0.5">
      <c r="A22" s="20">
        <v>19</v>
      </c>
      <c r="B22" s="28" t="s">
        <v>80</v>
      </c>
      <c r="C22" s="70">
        <v>51</v>
      </c>
      <c r="D22" s="71" t="str">
        <f t="shared" si="0"/>
        <v>1</v>
      </c>
      <c r="E22" s="70">
        <v>56</v>
      </c>
      <c r="F22" s="71" t="str">
        <f t="shared" si="1"/>
        <v>1.5</v>
      </c>
      <c r="G22" s="70">
        <v>50</v>
      </c>
      <c r="H22" s="71" t="str">
        <f t="shared" si="2"/>
        <v>1</v>
      </c>
      <c r="I22" s="70">
        <v>54</v>
      </c>
      <c r="J22" s="71" t="str">
        <f t="shared" si="3"/>
        <v>1</v>
      </c>
      <c r="K22" s="70">
        <v>54</v>
      </c>
      <c r="L22" s="71" t="str">
        <f t="shared" si="4"/>
        <v>1</v>
      </c>
      <c r="M22" s="70">
        <v>57</v>
      </c>
      <c r="N22" s="71" t="str">
        <f t="shared" si="5"/>
        <v>1.5</v>
      </c>
      <c r="O22" s="70">
        <v>57</v>
      </c>
      <c r="P22" s="71" t="str">
        <f t="shared" si="6"/>
        <v>1.5</v>
      </c>
      <c r="Q22" s="70">
        <v>54</v>
      </c>
      <c r="R22" s="71" t="str">
        <f t="shared" si="7"/>
        <v>1</v>
      </c>
      <c r="S22" s="70">
        <v>58</v>
      </c>
      <c r="T22" s="71" t="str">
        <f t="shared" si="8"/>
        <v>1.5</v>
      </c>
      <c r="U22" s="72">
        <f t="shared" si="9"/>
        <v>491</v>
      </c>
      <c r="V22" s="73">
        <f t="shared" si="10"/>
        <v>54.555555555555557</v>
      </c>
      <c r="W22" s="68">
        <v>22</v>
      </c>
    </row>
    <row r="23" spans="1:23" ht="17.100000000000001" customHeight="1" x14ac:dyDescent="0.5">
      <c r="A23" s="20">
        <v>20</v>
      </c>
      <c r="B23" s="28" t="s">
        <v>81</v>
      </c>
      <c r="C23" s="70">
        <v>89</v>
      </c>
      <c r="D23" s="71" t="str">
        <f t="shared" si="0"/>
        <v>4</v>
      </c>
      <c r="E23" s="70">
        <v>95</v>
      </c>
      <c r="F23" s="71" t="str">
        <f t="shared" si="1"/>
        <v>4</v>
      </c>
      <c r="G23" s="70">
        <v>90</v>
      </c>
      <c r="H23" s="71" t="str">
        <f t="shared" si="2"/>
        <v>4</v>
      </c>
      <c r="I23" s="70">
        <v>97</v>
      </c>
      <c r="J23" s="71" t="str">
        <f t="shared" si="3"/>
        <v>4</v>
      </c>
      <c r="K23" s="70">
        <v>92</v>
      </c>
      <c r="L23" s="71" t="str">
        <f t="shared" si="4"/>
        <v>4</v>
      </c>
      <c r="M23" s="70">
        <v>85</v>
      </c>
      <c r="N23" s="71" t="str">
        <f t="shared" si="5"/>
        <v>4</v>
      </c>
      <c r="O23" s="70">
        <v>84</v>
      </c>
      <c r="P23" s="71" t="str">
        <f t="shared" si="6"/>
        <v>4</v>
      </c>
      <c r="Q23" s="70">
        <v>88</v>
      </c>
      <c r="R23" s="71" t="str">
        <f t="shared" si="7"/>
        <v>4</v>
      </c>
      <c r="S23" s="70">
        <v>93</v>
      </c>
      <c r="T23" s="71" t="str">
        <f t="shared" si="8"/>
        <v>4</v>
      </c>
      <c r="U23" s="72">
        <f t="shared" si="9"/>
        <v>813</v>
      </c>
      <c r="V23" s="73">
        <f t="shared" si="10"/>
        <v>90.333333333333329</v>
      </c>
      <c r="W23" s="68">
        <v>1</v>
      </c>
    </row>
    <row r="24" spans="1:23" ht="17.100000000000001" customHeight="1" x14ac:dyDescent="0.5">
      <c r="A24" s="26">
        <v>21</v>
      </c>
      <c r="B24" s="28" t="s">
        <v>100</v>
      </c>
      <c r="C24" s="70">
        <v>76</v>
      </c>
      <c r="D24" s="71" t="str">
        <f t="shared" ref="D24:D25" si="11">IF(C24&gt;79,"4",IF(C24&gt;74,"3.5",IF(C24&gt;69,"3",IF(C24&gt;64,"2.5",IF(C24&gt;59,"2",IF(C24&gt;54,"1.5",IF(C24&gt;49,"1","0")))))))</f>
        <v>3.5</v>
      </c>
      <c r="E24" s="70">
        <v>83</v>
      </c>
      <c r="F24" s="71" t="str">
        <f t="shared" ref="F24:F25" si="12">IF(E24&gt;79,"4",IF(E24&gt;74,"3.5",IF(E24&gt;69,"3",IF(E24&gt;64,"2.5",IF(E24&gt;59,"2",IF(E24&gt;54,"1.5",IF(E24&gt;49,"1","0")))))))</f>
        <v>4</v>
      </c>
      <c r="G24" s="70">
        <v>82</v>
      </c>
      <c r="H24" s="71" t="str">
        <f t="shared" ref="H24:H25" si="13">IF(G24&gt;79,"4",IF(G24&gt;74,"3.5",IF(G24&gt;69,"3",IF(G24&gt;64,"2.5",IF(G24&gt;59,"2",IF(G24&gt;54,"1.5",IF(G24&gt;49,"1","0")))))))</f>
        <v>4</v>
      </c>
      <c r="I24" s="70">
        <v>83</v>
      </c>
      <c r="J24" s="71" t="str">
        <f t="shared" ref="J24:J25" si="14">IF(I24&gt;79,"4",IF(I24&gt;74,"3.5",IF(I24&gt;69,"3",IF(I24&gt;64,"2.5",IF(I24&gt;59,"2",IF(I24&gt;54,"1.5",IF(I24&gt;49,"1","0")))))))</f>
        <v>4</v>
      </c>
      <c r="K24" s="70">
        <v>80</v>
      </c>
      <c r="L24" s="71" t="str">
        <f t="shared" ref="L24:L25" si="15">IF(K24&gt;79,"4",IF(K24&gt;74,"3.5",IF(K24&gt;69,"3",IF(K24&gt;64,"2.5",IF(K24&gt;59,"2",IF(K24&gt;54,"1.5",IF(K24&gt;49,"1","0")))))))</f>
        <v>4</v>
      </c>
      <c r="M24" s="70">
        <v>87</v>
      </c>
      <c r="N24" s="71" t="str">
        <f t="shared" ref="N24:N25" si="16">IF(M24&gt;79,"4",IF(M24&gt;74,"3.5",IF(M24&gt;69,"3",IF(M24&gt;64,"2.5",IF(M24&gt;59,"2",IF(M24&gt;54,"1.5",IF(M24&gt;49,"1","0")))))))</f>
        <v>4</v>
      </c>
      <c r="O24" s="70">
        <v>75</v>
      </c>
      <c r="P24" s="71" t="str">
        <f t="shared" ref="P24:P25" si="17">IF(O24&gt;79,"4",IF(O24&gt;74,"3.5",IF(O24&gt;69,"3",IF(O24&gt;64,"2.5",IF(O24&gt;59,"2",IF(O24&gt;54,"1.5",IF(O24&gt;49,"1","0")))))))</f>
        <v>3.5</v>
      </c>
      <c r="Q24" s="70">
        <v>70</v>
      </c>
      <c r="R24" s="71" t="str">
        <f t="shared" ref="R24:R25" si="18">IF(Q24&gt;79,"4",IF(Q24&gt;74,"3.5",IF(Q24&gt;69,"3",IF(Q24&gt;64,"2.5",IF(Q24&gt;59,"2",IF(Q24&gt;54,"1.5",IF(Q24&gt;49,"1","0")))))))</f>
        <v>3</v>
      </c>
      <c r="S24" s="70">
        <v>68</v>
      </c>
      <c r="T24" s="71" t="str">
        <f t="shared" ref="T24:T25" si="19">IF(S24&gt;79,"4",IF(S24&gt;74,"3.5",IF(S24&gt;69,"3",IF(S24&gt;64,"2.5",IF(S24&gt;59,"2",IF(S24&gt;54,"1.5",IF(S24&gt;49,"1","0")))))))</f>
        <v>2.5</v>
      </c>
      <c r="U24" s="72">
        <f t="shared" ref="U24:U25" si="20">C24+E24+G24+I24+K24+M24+O24+Q24+S24</f>
        <v>704</v>
      </c>
      <c r="V24" s="73">
        <f t="shared" ref="V24:V25" si="21">U24/9</f>
        <v>78.222222222222229</v>
      </c>
      <c r="W24" s="68">
        <v>10</v>
      </c>
    </row>
    <row r="25" spans="1:23" ht="17.100000000000001" customHeight="1" x14ac:dyDescent="0.5">
      <c r="A25" s="26">
        <v>22</v>
      </c>
      <c r="B25" s="28" t="s">
        <v>101</v>
      </c>
      <c r="C25" s="70">
        <v>80</v>
      </c>
      <c r="D25" s="71" t="str">
        <f t="shared" si="11"/>
        <v>4</v>
      </c>
      <c r="E25" s="70">
        <v>72</v>
      </c>
      <c r="F25" s="71" t="str">
        <f t="shared" si="12"/>
        <v>3</v>
      </c>
      <c r="G25" s="70">
        <v>80</v>
      </c>
      <c r="H25" s="71" t="str">
        <f t="shared" si="13"/>
        <v>4</v>
      </c>
      <c r="I25" s="70">
        <v>71</v>
      </c>
      <c r="J25" s="71" t="str">
        <f t="shared" si="14"/>
        <v>3</v>
      </c>
      <c r="K25" s="70">
        <v>75</v>
      </c>
      <c r="L25" s="71" t="str">
        <f t="shared" si="15"/>
        <v>3.5</v>
      </c>
      <c r="M25" s="70">
        <v>86</v>
      </c>
      <c r="N25" s="71" t="str">
        <f t="shared" si="16"/>
        <v>4</v>
      </c>
      <c r="O25" s="70">
        <v>78</v>
      </c>
      <c r="P25" s="71" t="str">
        <f t="shared" si="17"/>
        <v>3.5</v>
      </c>
      <c r="Q25" s="70">
        <v>81</v>
      </c>
      <c r="R25" s="71" t="str">
        <f t="shared" si="18"/>
        <v>4</v>
      </c>
      <c r="S25" s="70">
        <v>77</v>
      </c>
      <c r="T25" s="71" t="str">
        <f t="shared" si="19"/>
        <v>3.5</v>
      </c>
      <c r="U25" s="72">
        <f t="shared" si="20"/>
        <v>700</v>
      </c>
      <c r="V25" s="73">
        <f t="shared" si="21"/>
        <v>77.777777777777771</v>
      </c>
      <c r="W25" s="68">
        <v>11</v>
      </c>
    </row>
    <row r="26" spans="1:23" ht="17.100000000000001" customHeight="1" x14ac:dyDescent="0.5">
      <c r="A26" s="13"/>
      <c r="B26" s="14" t="s">
        <v>3</v>
      </c>
      <c r="C26" s="12">
        <f>SUM(C4:C25)</f>
        <v>1696</v>
      </c>
      <c r="D26" s="12"/>
      <c r="E26" s="12">
        <f t="shared" ref="E26:V26" si="22">SUM(E4:E25)</f>
        <v>1697</v>
      </c>
      <c r="F26" s="12"/>
      <c r="G26" s="12">
        <f t="shared" si="22"/>
        <v>1674</v>
      </c>
      <c r="H26" s="12"/>
      <c r="I26" s="12">
        <f t="shared" si="22"/>
        <v>1748</v>
      </c>
      <c r="J26" s="12"/>
      <c r="K26" s="12">
        <f t="shared" si="22"/>
        <v>1698</v>
      </c>
      <c r="L26" s="12"/>
      <c r="M26" s="12">
        <f t="shared" si="22"/>
        <v>1761</v>
      </c>
      <c r="N26" s="12"/>
      <c r="O26" s="12">
        <f t="shared" si="22"/>
        <v>1670</v>
      </c>
      <c r="P26" s="12"/>
      <c r="Q26" s="12">
        <f t="shared" si="22"/>
        <v>1686</v>
      </c>
      <c r="R26" s="12"/>
      <c r="S26" s="12">
        <f t="shared" si="22"/>
        <v>1587</v>
      </c>
      <c r="T26" s="12"/>
      <c r="U26" s="12"/>
      <c r="V26" s="12">
        <f t="shared" si="22"/>
        <v>1690.7777777777776</v>
      </c>
      <c r="W26" s="69"/>
    </row>
    <row r="27" spans="1:23" ht="17.100000000000001" customHeight="1" x14ac:dyDescent="0.5">
      <c r="A27" s="13"/>
      <c r="B27" s="15" t="s">
        <v>4</v>
      </c>
      <c r="C27" s="11">
        <f>C26/22</f>
        <v>77.090909090909093</v>
      </c>
      <c r="D27" s="11"/>
      <c r="E27" s="11">
        <f t="shared" ref="E27:V27" si="23">E26/22</f>
        <v>77.13636363636364</v>
      </c>
      <c r="F27" s="11"/>
      <c r="G27" s="11">
        <f t="shared" si="23"/>
        <v>76.090909090909093</v>
      </c>
      <c r="H27" s="11"/>
      <c r="I27" s="11">
        <f t="shared" si="23"/>
        <v>79.454545454545453</v>
      </c>
      <c r="J27" s="11"/>
      <c r="K27" s="11">
        <f t="shared" si="23"/>
        <v>77.181818181818187</v>
      </c>
      <c r="L27" s="11"/>
      <c r="M27" s="11">
        <f t="shared" si="23"/>
        <v>80.045454545454547</v>
      </c>
      <c r="N27" s="11"/>
      <c r="O27" s="11">
        <f t="shared" si="23"/>
        <v>75.909090909090907</v>
      </c>
      <c r="P27" s="11"/>
      <c r="Q27" s="11">
        <f t="shared" si="23"/>
        <v>76.63636363636364</v>
      </c>
      <c r="R27" s="11"/>
      <c r="S27" s="11">
        <f t="shared" si="23"/>
        <v>72.13636363636364</v>
      </c>
      <c r="T27" s="11"/>
      <c r="U27" s="11"/>
      <c r="V27" s="11">
        <f t="shared" si="23"/>
        <v>76.853535353535349</v>
      </c>
      <c r="W27" s="69"/>
    </row>
  </sheetData>
  <mergeCells count="10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opLeftCell="A4" workbookViewId="0">
      <selection activeCell="C20" sqref="C20:X20"/>
    </sheetView>
  </sheetViews>
  <sheetFormatPr defaultRowHeight="21.75" x14ac:dyDescent="0.5"/>
  <cols>
    <col min="1" max="1" width="5" customWidth="1"/>
    <col min="2" max="2" width="24.140625" customWidth="1"/>
    <col min="3" max="24" width="4.7109375" customWidth="1"/>
    <col min="25" max="25" width="5.5703125" customWidth="1"/>
  </cols>
  <sheetData>
    <row r="1" spans="1:25" ht="25.5" x14ac:dyDescent="0.5">
      <c r="A1" s="77" t="s">
        <v>96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7"/>
      <c r="Y1" s="1"/>
    </row>
    <row r="2" spans="1:25" ht="18.95" customHeight="1" x14ac:dyDescent="0.5">
      <c r="A2" s="2" t="s">
        <v>0</v>
      </c>
      <c r="B2" s="2" t="s">
        <v>1</v>
      </c>
      <c r="C2" s="79" t="s">
        <v>5</v>
      </c>
      <c r="D2" s="80"/>
      <c r="E2" s="81" t="s">
        <v>6</v>
      </c>
      <c r="F2" s="80"/>
      <c r="G2" s="81" t="s">
        <v>7</v>
      </c>
      <c r="H2" s="80"/>
      <c r="I2" s="81" t="s">
        <v>8</v>
      </c>
      <c r="J2" s="80"/>
      <c r="K2" s="81" t="s">
        <v>16</v>
      </c>
      <c r="L2" s="80"/>
      <c r="M2" s="81" t="s">
        <v>11</v>
      </c>
      <c r="N2" s="80"/>
      <c r="O2" s="81" t="s">
        <v>12</v>
      </c>
      <c r="P2" s="80"/>
      <c r="Q2" s="81" t="s">
        <v>9</v>
      </c>
      <c r="R2" s="80"/>
      <c r="S2" s="81" t="s">
        <v>10</v>
      </c>
      <c r="T2" s="80"/>
      <c r="U2" s="81" t="s">
        <v>35</v>
      </c>
      <c r="V2" s="80"/>
      <c r="W2" s="18" t="s">
        <v>3</v>
      </c>
      <c r="X2" s="2" t="s">
        <v>13</v>
      </c>
      <c r="Y2" s="3" t="s">
        <v>15</v>
      </c>
    </row>
    <row r="3" spans="1:25" ht="18.95" customHeight="1" x14ac:dyDescent="0.5">
      <c r="A3" s="4"/>
      <c r="B3" s="5"/>
      <c r="C3" s="17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18">
        <v>1000</v>
      </c>
      <c r="X3" s="7"/>
      <c r="Y3" s="4" t="s">
        <v>14</v>
      </c>
    </row>
    <row r="4" spans="1:25" ht="18.95" customHeight="1" x14ac:dyDescent="0.5">
      <c r="A4" s="8">
        <v>1</v>
      </c>
      <c r="B4" s="9" t="s">
        <v>128</v>
      </c>
      <c r="C4" s="44">
        <v>88</v>
      </c>
      <c r="D4" s="16" t="str">
        <f t="shared" ref="D4:D18" si="0">IF(C4&gt;79,"4",IF(C4&gt;74,"3.5",IF(C4&gt;69,"3",IF(C4&gt;64,"2.5",IF(C4&gt;59,"2",IF(C4&gt;54,"1.5",IF(C4&gt;49,"1","0")))))))</f>
        <v>4</v>
      </c>
      <c r="E4" s="44">
        <v>90</v>
      </c>
      <c r="F4" s="16" t="str">
        <f t="shared" ref="F4:F18" si="1">IF(E4&gt;79,"4",IF(E4&gt;74,"3.5",IF(E4&gt;69,"3",IF(E4&gt;64,"2.5",IF(E4&gt;59,"2",IF(E4&gt;54,"1.5",IF(E4&gt;49,"1","0")))))))</f>
        <v>4</v>
      </c>
      <c r="G4" s="49">
        <v>94</v>
      </c>
      <c r="H4" s="16" t="str">
        <f t="shared" ref="H4:H18" si="2">IF(G4&gt;79,"4",IF(G4&gt;74,"3.5",IF(G4&gt;69,"3",IF(G4&gt;64,"2.5",IF(G4&gt;59,"2",IF(G4&gt;54,"1.5",IF(G4&gt;49,"1","0")))))))</f>
        <v>4</v>
      </c>
      <c r="I4" s="46">
        <v>91</v>
      </c>
      <c r="J4" s="16" t="str">
        <f t="shared" ref="J4:J18" si="3">IF(I4&gt;79,"4",IF(I4&gt;74,"3.5",IF(I4&gt;69,"3",IF(I4&gt;64,"2.5",IF(I4&gt;59,"2",IF(I4&gt;54,"1.5",IF(I4&gt;49,"1","0")))))))</f>
        <v>4</v>
      </c>
      <c r="K4" s="46">
        <v>94</v>
      </c>
      <c r="L4" s="16" t="str">
        <f t="shared" ref="L4:L18" si="4">IF(K4&gt;79,"4",IF(K4&gt;74,"3.5",IF(K4&gt;69,"3",IF(K4&gt;64,"2.5",IF(K4&gt;59,"2",IF(K4&gt;54,"1.5",IF(K4&gt;49,"1","0")))))))</f>
        <v>4</v>
      </c>
      <c r="M4" s="50">
        <v>91</v>
      </c>
      <c r="N4" s="16" t="str">
        <f t="shared" ref="N4:N18" si="5">IF(M4&gt;79,"4",IF(M4&gt;74,"3.5",IF(M4&gt;69,"3",IF(M4&gt;64,"2.5",IF(M4&gt;59,"2",IF(M4&gt;54,"1.5",IF(M4&gt;49,"1","0")))))))</f>
        <v>4</v>
      </c>
      <c r="O4" s="51">
        <v>90</v>
      </c>
      <c r="P4" s="16" t="str">
        <f t="shared" ref="P4:P18" si="6">IF(O4&gt;79,"4",IF(O4&gt;74,"3.5",IF(O4&gt;69,"3",IF(O4&gt;64,"2.5",IF(O4&gt;59,"2",IF(O4&gt;54,"1.5",IF(O4&gt;49,"1","0")))))))</f>
        <v>4</v>
      </c>
      <c r="Q4" s="44">
        <v>92</v>
      </c>
      <c r="R4" s="16" t="str">
        <f t="shared" ref="R4:R18" si="7">IF(Q4&gt;79,"4",IF(Q4&gt;74,"3.5",IF(Q4&gt;69,"3",IF(Q4&gt;64,"2.5",IF(Q4&gt;59,"2",IF(Q4&gt;54,"1.5",IF(Q4&gt;49,"1","0")))))))</f>
        <v>4</v>
      </c>
      <c r="S4" s="46">
        <v>93</v>
      </c>
      <c r="T4" s="16" t="str">
        <f>IF(S4&gt;79,"4",IF(S4&gt;74,"3.5",IF(S4&gt;69,"3",IF(S4&gt;64,"2.5",IF(S4&gt;59,"2",IF(S4&gt;54,"1.5",IF(S4&gt;49,"1","0")))))))</f>
        <v>4</v>
      </c>
      <c r="U4" s="44">
        <v>84</v>
      </c>
      <c r="V4" s="16" t="str">
        <f t="shared" ref="V4:V18" si="8">IF(U4&gt;79,"4",IF(U4&gt;74,"3.5",IF(U4&gt;69,"3",IF(U4&gt;64,"2.5",IF(U4&gt;59,"2",IF(U4&gt;54,"1.5",IF(U4&gt;49,"1","0")))))))</f>
        <v>4</v>
      </c>
      <c r="W4" s="10">
        <f>C4+E4+G4+I4+K4+M4+O4+Q4+S4+U4</f>
        <v>907</v>
      </c>
      <c r="X4" s="11">
        <f>W4/10</f>
        <v>90.7</v>
      </c>
      <c r="Y4" s="21">
        <v>1</v>
      </c>
    </row>
    <row r="5" spans="1:25" ht="18.95" customHeight="1" x14ac:dyDescent="0.5">
      <c r="A5" s="18">
        <v>2</v>
      </c>
      <c r="B5" s="9" t="s">
        <v>50</v>
      </c>
      <c r="C5" s="44">
        <v>79</v>
      </c>
      <c r="D5" s="16" t="str">
        <f t="shared" si="0"/>
        <v>3.5</v>
      </c>
      <c r="E5" s="44">
        <v>80</v>
      </c>
      <c r="F5" s="16" t="str">
        <f t="shared" si="1"/>
        <v>4</v>
      </c>
      <c r="G5" s="49">
        <v>81</v>
      </c>
      <c r="H5" s="16" t="str">
        <f t="shared" si="2"/>
        <v>4</v>
      </c>
      <c r="I5" s="46">
        <v>80</v>
      </c>
      <c r="J5" s="16" t="str">
        <f t="shared" si="3"/>
        <v>4</v>
      </c>
      <c r="K5" s="46">
        <v>80</v>
      </c>
      <c r="L5" s="16" t="str">
        <f t="shared" si="4"/>
        <v>4</v>
      </c>
      <c r="M5" s="50">
        <v>86</v>
      </c>
      <c r="N5" s="16" t="str">
        <f t="shared" si="5"/>
        <v>4</v>
      </c>
      <c r="O5" s="51">
        <v>90</v>
      </c>
      <c r="P5" s="16" t="str">
        <f t="shared" si="6"/>
        <v>4</v>
      </c>
      <c r="Q5" s="44">
        <v>78</v>
      </c>
      <c r="R5" s="16" t="str">
        <f t="shared" si="7"/>
        <v>3.5</v>
      </c>
      <c r="S5" s="46">
        <v>80</v>
      </c>
      <c r="T5" s="16" t="str">
        <f t="shared" ref="T5:T18" si="9">IF(S5&gt;79,"4",IF(S5&gt;74,"3.5",IF(S5&gt;69,"3",IF(S5&gt;64,"2.5",IF(S5&gt;59,"2",IF(S5&gt;54,"1.5",IF(S5&gt;49,"1","0")))))))</f>
        <v>4</v>
      </c>
      <c r="U5" s="44">
        <v>79</v>
      </c>
      <c r="V5" s="16" t="str">
        <f t="shared" si="8"/>
        <v>3.5</v>
      </c>
      <c r="W5" s="10">
        <f t="shared" ref="W5:W18" si="10">C5+E5+G5+I5+K5+M5+O5+Q5+S5+U5</f>
        <v>813</v>
      </c>
      <c r="X5" s="11">
        <f t="shared" ref="X5:X18" si="11">W5/10</f>
        <v>81.3</v>
      </c>
      <c r="Y5" s="21">
        <v>4</v>
      </c>
    </row>
    <row r="6" spans="1:25" ht="18.95" customHeight="1" x14ac:dyDescent="0.5">
      <c r="A6" s="18">
        <v>3</v>
      </c>
      <c r="B6" s="9" t="s">
        <v>51</v>
      </c>
      <c r="C6" s="44">
        <v>74</v>
      </c>
      <c r="D6" s="16" t="str">
        <f t="shared" si="0"/>
        <v>3</v>
      </c>
      <c r="E6" s="44">
        <v>66</v>
      </c>
      <c r="F6" s="16" t="str">
        <f t="shared" si="1"/>
        <v>2.5</v>
      </c>
      <c r="G6" s="49">
        <v>60</v>
      </c>
      <c r="H6" s="16" t="str">
        <f t="shared" si="2"/>
        <v>2</v>
      </c>
      <c r="I6" s="46">
        <v>77</v>
      </c>
      <c r="J6" s="16" t="str">
        <f t="shared" si="3"/>
        <v>3.5</v>
      </c>
      <c r="K6" s="46">
        <v>73</v>
      </c>
      <c r="L6" s="16" t="str">
        <f t="shared" si="4"/>
        <v>3</v>
      </c>
      <c r="M6" s="50">
        <v>73</v>
      </c>
      <c r="N6" s="16" t="str">
        <f t="shared" si="5"/>
        <v>3</v>
      </c>
      <c r="O6" s="51">
        <v>65</v>
      </c>
      <c r="P6" s="16" t="str">
        <f t="shared" si="6"/>
        <v>2.5</v>
      </c>
      <c r="Q6" s="44">
        <v>70</v>
      </c>
      <c r="R6" s="16" t="str">
        <f t="shared" si="7"/>
        <v>3</v>
      </c>
      <c r="S6" s="46">
        <v>73</v>
      </c>
      <c r="T6" s="16" t="str">
        <f t="shared" si="9"/>
        <v>3</v>
      </c>
      <c r="U6" s="44">
        <v>74</v>
      </c>
      <c r="V6" s="16" t="str">
        <f t="shared" si="8"/>
        <v>3</v>
      </c>
      <c r="W6" s="10">
        <f t="shared" si="10"/>
        <v>705</v>
      </c>
      <c r="X6" s="11">
        <f t="shared" si="11"/>
        <v>70.5</v>
      </c>
      <c r="Y6" s="21">
        <v>9</v>
      </c>
    </row>
    <row r="7" spans="1:25" ht="18.95" customHeight="1" x14ac:dyDescent="0.5">
      <c r="A7" s="18">
        <v>4</v>
      </c>
      <c r="B7" s="9" t="s">
        <v>52</v>
      </c>
      <c r="C7" s="44">
        <v>68</v>
      </c>
      <c r="D7" s="16" t="str">
        <f t="shared" si="0"/>
        <v>2.5</v>
      </c>
      <c r="E7" s="44">
        <v>58</v>
      </c>
      <c r="F7" s="16" t="str">
        <f t="shared" si="1"/>
        <v>1.5</v>
      </c>
      <c r="G7" s="49">
        <v>60</v>
      </c>
      <c r="H7" s="16" t="str">
        <f t="shared" si="2"/>
        <v>2</v>
      </c>
      <c r="I7" s="46">
        <v>65</v>
      </c>
      <c r="J7" s="16" t="str">
        <f t="shared" si="3"/>
        <v>2.5</v>
      </c>
      <c r="K7" s="46">
        <v>65</v>
      </c>
      <c r="L7" s="16" t="str">
        <f t="shared" si="4"/>
        <v>2.5</v>
      </c>
      <c r="M7" s="50">
        <v>73</v>
      </c>
      <c r="N7" s="16" t="str">
        <f t="shared" si="5"/>
        <v>3</v>
      </c>
      <c r="O7" s="51">
        <v>71</v>
      </c>
      <c r="P7" s="16" t="str">
        <f t="shared" si="6"/>
        <v>3</v>
      </c>
      <c r="Q7" s="44">
        <v>72</v>
      </c>
      <c r="R7" s="16" t="str">
        <f t="shared" si="7"/>
        <v>3</v>
      </c>
      <c r="S7" s="46">
        <v>65</v>
      </c>
      <c r="T7" s="16" t="str">
        <f t="shared" si="9"/>
        <v>2.5</v>
      </c>
      <c r="U7" s="44">
        <v>67</v>
      </c>
      <c r="V7" s="16" t="str">
        <f t="shared" si="8"/>
        <v>2.5</v>
      </c>
      <c r="W7" s="10">
        <f t="shared" si="10"/>
        <v>664</v>
      </c>
      <c r="X7" s="11">
        <f t="shared" si="11"/>
        <v>66.400000000000006</v>
      </c>
      <c r="Y7" s="21">
        <v>12</v>
      </c>
    </row>
    <row r="8" spans="1:25" ht="18.95" customHeight="1" x14ac:dyDescent="0.5">
      <c r="A8" s="18">
        <v>5</v>
      </c>
      <c r="B8" s="9" t="s">
        <v>53</v>
      </c>
      <c r="C8" s="44">
        <v>72</v>
      </c>
      <c r="D8" s="16" t="str">
        <f t="shared" si="0"/>
        <v>3</v>
      </c>
      <c r="E8" s="44">
        <v>75</v>
      </c>
      <c r="F8" s="16" t="str">
        <f t="shared" si="1"/>
        <v>3.5</v>
      </c>
      <c r="G8" s="49">
        <v>71</v>
      </c>
      <c r="H8" s="16" t="str">
        <f t="shared" si="2"/>
        <v>3</v>
      </c>
      <c r="I8" s="46">
        <v>75</v>
      </c>
      <c r="J8" s="16" t="str">
        <f t="shared" si="3"/>
        <v>3.5</v>
      </c>
      <c r="K8" s="46">
        <v>74</v>
      </c>
      <c r="L8" s="16" t="str">
        <f t="shared" si="4"/>
        <v>3</v>
      </c>
      <c r="M8" s="50">
        <v>78</v>
      </c>
      <c r="N8" s="16" t="str">
        <f t="shared" si="5"/>
        <v>3.5</v>
      </c>
      <c r="O8" s="51">
        <v>75</v>
      </c>
      <c r="P8" s="16" t="str">
        <f t="shared" si="6"/>
        <v>3.5</v>
      </c>
      <c r="Q8" s="44">
        <v>76</v>
      </c>
      <c r="R8" s="16" t="str">
        <f t="shared" si="7"/>
        <v>3.5</v>
      </c>
      <c r="S8" s="46">
        <v>72</v>
      </c>
      <c r="T8" s="16" t="str">
        <f t="shared" si="9"/>
        <v>3</v>
      </c>
      <c r="U8" s="44">
        <v>70</v>
      </c>
      <c r="V8" s="16" t="str">
        <f t="shared" si="8"/>
        <v>3</v>
      </c>
      <c r="W8" s="10">
        <f t="shared" si="10"/>
        <v>738</v>
      </c>
      <c r="X8" s="11">
        <f t="shared" si="11"/>
        <v>73.8</v>
      </c>
      <c r="Y8" s="21">
        <v>7</v>
      </c>
    </row>
    <row r="9" spans="1:25" ht="18.95" customHeight="1" x14ac:dyDescent="0.5">
      <c r="A9" s="18">
        <v>6</v>
      </c>
      <c r="B9" s="9" t="s">
        <v>54</v>
      </c>
      <c r="C9" s="44">
        <v>82</v>
      </c>
      <c r="D9" s="16" t="str">
        <f t="shared" si="0"/>
        <v>4</v>
      </c>
      <c r="E9" s="44">
        <v>73</v>
      </c>
      <c r="F9" s="16" t="str">
        <f t="shared" si="1"/>
        <v>3</v>
      </c>
      <c r="G9" s="49">
        <v>70</v>
      </c>
      <c r="H9" s="16" t="str">
        <f t="shared" si="2"/>
        <v>3</v>
      </c>
      <c r="I9" s="46">
        <v>80</v>
      </c>
      <c r="J9" s="16" t="str">
        <f t="shared" si="3"/>
        <v>4</v>
      </c>
      <c r="K9" s="46">
        <v>75</v>
      </c>
      <c r="L9" s="16" t="str">
        <f t="shared" si="4"/>
        <v>3.5</v>
      </c>
      <c r="M9" s="50">
        <v>84</v>
      </c>
      <c r="N9" s="16" t="str">
        <f t="shared" si="5"/>
        <v>4</v>
      </c>
      <c r="O9" s="51">
        <v>83</v>
      </c>
      <c r="P9" s="16" t="str">
        <f t="shared" si="6"/>
        <v>4</v>
      </c>
      <c r="Q9" s="44">
        <v>73</v>
      </c>
      <c r="R9" s="16" t="str">
        <f t="shared" si="7"/>
        <v>3</v>
      </c>
      <c r="S9" s="46">
        <v>77</v>
      </c>
      <c r="T9" s="16" t="str">
        <f t="shared" si="9"/>
        <v>3.5</v>
      </c>
      <c r="U9" s="44">
        <v>77</v>
      </c>
      <c r="V9" s="16" t="str">
        <f t="shared" si="8"/>
        <v>3.5</v>
      </c>
      <c r="W9" s="10">
        <f t="shared" si="10"/>
        <v>774</v>
      </c>
      <c r="X9" s="11">
        <f t="shared" si="11"/>
        <v>77.400000000000006</v>
      </c>
      <c r="Y9" s="21">
        <v>6</v>
      </c>
    </row>
    <row r="10" spans="1:25" ht="18.95" customHeight="1" x14ac:dyDescent="0.5">
      <c r="A10" s="18">
        <v>7</v>
      </c>
      <c r="B10" s="9" t="s">
        <v>55</v>
      </c>
      <c r="C10" s="44">
        <v>74</v>
      </c>
      <c r="D10" s="16" t="str">
        <f t="shared" si="0"/>
        <v>3</v>
      </c>
      <c r="E10" s="44">
        <v>58</v>
      </c>
      <c r="F10" s="16" t="str">
        <f t="shared" si="1"/>
        <v>1.5</v>
      </c>
      <c r="G10" s="49">
        <v>76</v>
      </c>
      <c r="H10" s="16" t="str">
        <f t="shared" si="2"/>
        <v>3.5</v>
      </c>
      <c r="I10" s="46">
        <v>70</v>
      </c>
      <c r="J10" s="16" t="str">
        <f t="shared" si="3"/>
        <v>3</v>
      </c>
      <c r="K10" s="46">
        <v>70</v>
      </c>
      <c r="L10" s="16" t="str">
        <f t="shared" si="4"/>
        <v>3</v>
      </c>
      <c r="M10" s="50">
        <v>85</v>
      </c>
      <c r="N10" s="16" t="str">
        <f t="shared" si="5"/>
        <v>4</v>
      </c>
      <c r="O10" s="51">
        <v>81</v>
      </c>
      <c r="P10" s="16" t="str">
        <f t="shared" si="6"/>
        <v>4</v>
      </c>
      <c r="Q10" s="44">
        <v>72</v>
      </c>
      <c r="R10" s="16" t="str">
        <f t="shared" si="7"/>
        <v>3</v>
      </c>
      <c r="S10" s="46">
        <v>68</v>
      </c>
      <c r="T10" s="16" t="str">
        <f t="shared" si="9"/>
        <v>2.5</v>
      </c>
      <c r="U10" s="44">
        <v>69</v>
      </c>
      <c r="V10" s="16" t="str">
        <f t="shared" si="8"/>
        <v>2.5</v>
      </c>
      <c r="W10" s="10">
        <f t="shared" si="10"/>
        <v>723</v>
      </c>
      <c r="X10" s="11">
        <f t="shared" si="11"/>
        <v>72.3</v>
      </c>
      <c r="Y10" s="21">
        <v>8</v>
      </c>
    </row>
    <row r="11" spans="1:25" ht="18.95" customHeight="1" x14ac:dyDescent="0.5">
      <c r="A11" s="18">
        <v>8</v>
      </c>
      <c r="B11" s="9" t="s">
        <v>56</v>
      </c>
      <c r="C11" s="44">
        <v>64</v>
      </c>
      <c r="D11" s="16" t="str">
        <f t="shared" si="0"/>
        <v>2</v>
      </c>
      <c r="E11" s="44">
        <v>71</v>
      </c>
      <c r="F11" s="16" t="str">
        <f t="shared" si="1"/>
        <v>3</v>
      </c>
      <c r="G11" s="49">
        <v>63</v>
      </c>
      <c r="H11" s="16" t="str">
        <f t="shared" si="2"/>
        <v>2</v>
      </c>
      <c r="I11" s="46">
        <v>60</v>
      </c>
      <c r="J11" s="16" t="str">
        <f t="shared" si="3"/>
        <v>2</v>
      </c>
      <c r="K11" s="46">
        <v>65</v>
      </c>
      <c r="L11" s="16" t="str">
        <f t="shared" si="4"/>
        <v>2.5</v>
      </c>
      <c r="M11" s="50">
        <v>50</v>
      </c>
      <c r="N11" s="16" t="str">
        <f t="shared" si="5"/>
        <v>1</v>
      </c>
      <c r="O11" s="51">
        <v>60</v>
      </c>
      <c r="P11" s="16" t="str">
        <f t="shared" si="6"/>
        <v>2</v>
      </c>
      <c r="Q11" s="44">
        <v>70</v>
      </c>
      <c r="R11" s="16" t="str">
        <f t="shared" si="7"/>
        <v>3</v>
      </c>
      <c r="S11" s="46">
        <v>65</v>
      </c>
      <c r="T11" s="16" t="str">
        <f t="shared" si="9"/>
        <v>2.5</v>
      </c>
      <c r="U11" s="44">
        <v>60</v>
      </c>
      <c r="V11" s="16" t="str">
        <f t="shared" si="8"/>
        <v>2</v>
      </c>
      <c r="W11" s="10">
        <f t="shared" si="10"/>
        <v>628</v>
      </c>
      <c r="X11" s="11">
        <f t="shared" si="11"/>
        <v>62.8</v>
      </c>
      <c r="Y11" s="21">
        <v>15</v>
      </c>
    </row>
    <row r="12" spans="1:25" ht="18.95" customHeight="1" x14ac:dyDescent="0.5">
      <c r="A12" s="18">
        <v>9</v>
      </c>
      <c r="B12" s="9" t="s">
        <v>57</v>
      </c>
      <c r="C12" s="44">
        <v>74</v>
      </c>
      <c r="D12" s="16" t="str">
        <f t="shared" si="0"/>
        <v>3</v>
      </c>
      <c r="E12" s="44">
        <v>70</v>
      </c>
      <c r="F12" s="16" t="str">
        <f t="shared" si="1"/>
        <v>3</v>
      </c>
      <c r="G12" s="49">
        <v>60</v>
      </c>
      <c r="H12" s="16" t="str">
        <f t="shared" si="2"/>
        <v>2</v>
      </c>
      <c r="I12" s="46">
        <v>70</v>
      </c>
      <c r="J12" s="16" t="str">
        <f t="shared" si="3"/>
        <v>3</v>
      </c>
      <c r="K12" s="46">
        <v>72</v>
      </c>
      <c r="L12" s="16" t="str">
        <f t="shared" si="4"/>
        <v>3</v>
      </c>
      <c r="M12" s="50">
        <v>58</v>
      </c>
      <c r="N12" s="16" t="str">
        <f t="shared" si="5"/>
        <v>1.5</v>
      </c>
      <c r="O12" s="51">
        <v>62</v>
      </c>
      <c r="P12" s="16" t="str">
        <f t="shared" si="6"/>
        <v>2</v>
      </c>
      <c r="Q12" s="44">
        <v>70</v>
      </c>
      <c r="R12" s="16" t="str">
        <f t="shared" si="7"/>
        <v>3</v>
      </c>
      <c r="S12" s="46">
        <v>70</v>
      </c>
      <c r="T12" s="16" t="str">
        <f t="shared" si="9"/>
        <v>3</v>
      </c>
      <c r="U12" s="44">
        <v>65</v>
      </c>
      <c r="V12" s="16" t="str">
        <f t="shared" si="8"/>
        <v>2.5</v>
      </c>
      <c r="W12" s="10">
        <f t="shared" si="10"/>
        <v>671</v>
      </c>
      <c r="X12" s="11">
        <f t="shared" si="11"/>
        <v>67.099999999999994</v>
      </c>
      <c r="Y12" s="21">
        <v>11</v>
      </c>
    </row>
    <row r="13" spans="1:25" ht="18.95" customHeight="1" x14ac:dyDescent="0.5">
      <c r="A13" s="18">
        <v>10</v>
      </c>
      <c r="B13" s="9" t="s">
        <v>127</v>
      </c>
      <c r="C13" s="44">
        <v>74</v>
      </c>
      <c r="D13" s="16" t="str">
        <f t="shared" si="0"/>
        <v>3</v>
      </c>
      <c r="E13" s="44">
        <v>63</v>
      </c>
      <c r="F13" s="16" t="str">
        <f t="shared" si="1"/>
        <v>2</v>
      </c>
      <c r="G13" s="49">
        <v>62</v>
      </c>
      <c r="H13" s="16" t="str">
        <f t="shared" si="2"/>
        <v>2</v>
      </c>
      <c r="I13" s="46">
        <v>68</v>
      </c>
      <c r="J13" s="16" t="str">
        <f t="shared" si="3"/>
        <v>2.5</v>
      </c>
      <c r="K13" s="46">
        <v>67</v>
      </c>
      <c r="L13" s="16" t="str">
        <f t="shared" si="4"/>
        <v>2.5</v>
      </c>
      <c r="M13" s="50">
        <v>65</v>
      </c>
      <c r="N13" s="16" t="str">
        <f t="shared" si="5"/>
        <v>2.5</v>
      </c>
      <c r="O13" s="51">
        <v>60</v>
      </c>
      <c r="P13" s="16" t="str">
        <f t="shared" si="6"/>
        <v>2</v>
      </c>
      <c r="Q13" s="44">
        <v>70</v>
      </c>
      <c r="R13" s="16" t="str">
        <f t="shared" si="7"/>
        <v>3</v>
      </c>
      <c r="S13" s="46">
        <v>67</v>
      </c>
      <c r="T13" s="16" t="str">
        <f t="shared" si="9"/>
        <v>2.5</v>
      </c>
      <c r="U13" s="44">
        <v>66</v>
      </c>
      <c r="V13" s="16" t="str">
        <f t="shared" si="8"/>
        <v>2.5</v>
      </c>
      <c r="W13" s="10">
        <f t="shared" si="10"/>
        <v>662</v>
      </c>
      <c r="X13" s="11">
        <f t="shared" si="11"/>
        <v>66.2</v>
      </c>
      <c r="Y13" s="21">
        <v>13</v>
      </c>
    </row>
    <row r="14" spans="1:25" ht="18.95" customHeight="1" x14ac:dyDescent="0.5">
      <c r="A14" s="18">
        <v>11</v>
      </c>
      <c r="B14" s="9" t="s">
        <v>58</v>
      </c>
      <c r="C14" s="44">
        <v>74</v>
      </c>
      <c r="D14" s="16" t="str">
        <f t="shared" si="0"/>
        <v>3</v>
      </c>
      <c r="E14" s="44">
        <v>62</v>
      </c>
      <c r="F14" s="16" t="str">
        <f t="shared" si="1"/>
        <v>2</v>
      </c>
      <c r="G14" s="49">
        <v>68</v>
      </c>
      <c r="H14" s="16" t="str">
        <f t="shared" si="2"/>
        <v>2.5</v>
      </c>
      <c r="I14" s="46">
        <v>66</v>
      </c>
      <c r="J14" s="16" t="str">
        <f t="shared" si="3"/>
        <v>2.5</v>
      </c>
      <c r="K14" s="46">
        <v>68</v>
      </c>
      <c r="L14" s="16" t="str">
        <f t="shared" si="4"/>
        <v>2.5</v>
      </c>
      <c r="M14" s="50">
        <v>73</v>
      </c>
      <c r="N14" s="16" t="str">
        <f t="shared" si="5"/>
        <v>3</v>
      </c>
      <c r="O14" s="51">
        <v>78</v>
      </c>
      <c r="P14" s="16" t="str">
        <f t="shared" si="6"/>
        <v>3.5</v>
      </c>
      <c r="Q14" s="44">
        <v>68</v>
      </c>
      <c r="R14" s="16" t="str">
        <f t="shared" si="7"/>
        <v>2.5</v>
      </c>
      <c r="S14" s="46">
        <v>68</v>
      </c>
      <c r="T14" s="16" t="str">
        <f t="shared" si="9"/>
        <v>2.5</v>
      </c>
      <c r="U14" s="44">
        <v>67</v>
      </c>
      <c r="V14" s="16" t="str">
        <f t="shared" si="8"/>
        <v>2.5</v>
      </c>
      <c r="W14" s="10">
        <f t="shared" si="10"/>
        <v>692</v>
      </c>
      <c r="X14" s="11">
        <f t="shared" si="11"/>
        <v>69.2</v>
      </c>
      <c r="Y14" s="21">
        <v>10</v>
      </c>
    </row>
    <row r="15" spans="1:25" ht="18.95" customHeight="1" x14ac:dyDescent="0.5">
      <c r="A15" s="18">
        <v>12</v>
      </c>
      <c r="B15" s="9" t="s">
        <v>59</v>
      </c>
      <c r="C15" s="44">
        <v>69</v>
      </c>
      <c r="D15" s="16" t="str">
        <f t="shared" si="0"/>
        <v>2.5</v>
      </c>
      <c r="E15" s="44">
        <v>69</v>
      </c>
      <c r="F15" s="16" t="str">
        <f t="shared" si="1"/>
        <v>2.5</v>
      </c>
      <c r="G15" s="49">
        <v>57</v>
      </c>
      <c r="H15" s="16" t="str">
        <f t="shared" si="2"/>
        <v>1.5</v>
      </c>
      <c r="I15" s="46">
        <v>65</v>
      </c>
      <c r="J15" s="16" t="str">
        <f t="shared" si="3"/>
        <v>2.5</v>
      </c>
      <c r="K15" s="46">
        <v>68</v>
      </c>
      <c r="L15" s="16" t="str">
        <f t="shared" si="4"/>
        <v>2.5</v>
      </c>
      <c r="M15" s="50">
        <v>58</v>
      </c>
      <c r="N15" s="16" t="str">
        <f t="shared" si="5"/>
        <v>1.5</v>
      </c>
      <c r="O15" s="51">
        <v>63</v>
      </c>
      <c r="P15" s="16" t="str">
        <f t="shared" si="6"/>
        <v>2</v>
      </c>
      <c r="Q15" s="44">
        <v>71</v>
      </c>
      <c r="R15" s="16" t="str">
        <f t="shared" si="7"/>
        <v>3</v>
      </c>
      <c r="S15" s="46">
        <v>65</v>
      </c>
      <c r="T15" s="16" t="str">
        <f t="shared" si="9"/>
        <v>2.5</v>
      </c>
      <c r="U15" s="44">
        <v>69</v>
      </c>
      <c r="V15" s="16" t="str">
        <f t="shared" si="8"/>
        <v>2.5</v>
      </c>
      <c r="W15" s="10">
        <f t="shared" si="10"/>
        <v>654</v>
      </c>
      <c r="X15" s="11">
        <f t="shared" si="11"/>
        <v>65.400000000000006</v>
      </c>
      <c r="Y15" s="21">
        <v>14</v>
      </c>
    </row>
    <row r="16" spans="1:25" ht="18.95" customHeight="1" x14ac:dyDescent="0.5">
      <c r="A16" s="18">
        <v>13</v>
      </c>
      <c r="B16" s="9" t="s">
        <v>60</v>
      </c>
      <c r="C16" s="44">
        <v>90</v>
      </c>
      <c r="D16" s="16" t="str">
        <f t="shared" si="0"/>
        <v>4</v>
      </c>
      <c r="E16" s="44">
        <v>85</v>
      </c>
      <c r="F16" s="16" t="str">
        <f t="shared" si="1"/>
        <v>4</v>
      </c>
      <c r="G16" s="49">
        <v>76</v>
      </c>
      <c r="H16" s="16" t="str">
        <f t="shared" si="2"/>
        <v>3.5</v>
      </c>
      <c r="I16" s="46">
        <v>81</v>
      </c>
      <c r="J16" s="16" t="str">
        <f t="shared" si="3"/>
        <v>4</v>
      </c>
      <c r="K16" s="46">
        <v>84</v>
      </c>
      <c r="L16" s="16" t="str">
        <f t="shared" si="4"/>
        <v>4</v>
      </c>
      <c r="M16" s="50">
        <v>83</v>
      </c>
      <c r="N16" s="16" t="str">
        <f t="shared" si="5"/>
        <v>4</v>
      </c>
      <c r="O16" s="51">
        <v>86</v>
      </c>
      <c r="P16" s="16" t="str">
        <f t="shared" si="6"/>
        <v>4</v>
      </c>
      <c r="Q16" s="44">
        <v>89</v>
      </c>
      <c r="R16" s="16" t="str">
        <f t="shared" si="7"/>
        <v>4</v>
      </c>
      <c r="S16" s="46">
        <v>84</v>
      </c>
      <c r="T16" s="16" t="str">
        <f t="shared" si="9"/>
        <v>4</v>
      </c>
      <c r="U16" s="44">
        <v>84</v>
      </c>
      <c r="V16" s="16" t="str">
        <f t="shared" si="8"/>
        <v>4</v>
      </c>
      <c r="W16" s="10">
        <f t="shared" si="10"/>
        <v>842</v>
      </c>
      <c r="X16" s="11">
        <f t="shared" si="11"/>
        <v>84.2</v>
      </c>
      <c r="Y16" s="21">
        <v>3</v>
      </c>
    </row>
    <row r="17" spans="1:25" ht="18.95" customHeight="1" x14ac:dyDescent="0.5">
      <c r="A17" s="27">
        <v>14</v>
      </c>
      <c r="B17" s="9" t="s">
        <v>61</v>
      </c>
      <c r="C17" s="44">
        <v>89</v>
      </c>
      <c r="D17" s="16" t="str">
        <f t="shared" si="0"/>
        <v>4</v>
      </c>
      <c r="E17" s="44">
        <v>84</v>
      </c>
      <c r="F17" s="16" t="str">
        <f t="shared" si="1"/>
        <v>4</v>
      </c>
      <c r="G17" s="49">
        <v>85</v>
      </c>
      <c r="H17" s="16" t="str">
        <f t="shared" si="2"/>
        <v>4</v>
      </c>
      <c r="I17" s="46">
        <v>88</v>
      </c>
      <c r="J17" s="16" t="str">
        <f t="shared" si="3"/>
        <v>4</v>
      </c>
      <c r="K17" s="46">
        <v>87</v>
      </c>
      <c r="L17" s="16" t="str">
        <f t="shared" si="4"/>
        <v>4</v>
      </c>
      <c r="M17" s="50">
        <v>90</v>
      </c>
      <c r="N17" s="16" t="str">
        <f t="shared" si="5"/>
        <v>4</v>
      </c>
      <c r="O17" s="51">
        <v>87</v>
      </c>
      <c r="P17" s="16" t="str">
        <f t="shared" si="6"/>
        <v>4</v>
      </c>
      <c r="Q17" s="44">
        <v>91</v>
      </c>
      <c r="R17" s="16" t="str">
        <f t="shared" si="7"/>
        <v>4</v>
      </c>
      <c r="S17" s="46">
        <v>87</v>
      </c>
      <c r="T17" s="16" t="str">
        <f t="shared" si="9"/>
        <v>4</v>
      </c>
      <c r="U17" s="44">
        <v>83</v>
      </c>
      <c r="V17" s="16" t="str">
        <f t="shared" si="8"/>
        <v>4</v>
      </c>
      <c r="W17" s="10">
        <f t="shared" si="10"/>
        <v>871</v>
      </c>
      <c r="X17" s="11">
        <f t="shared" si="11"/>
        <v>87.1</v>
      </c>
      <c r="Y17" s="21">
        <v>2</v>
      </c>
    </row>
    <row r="18" spans="1:25" ht="18.95" customHeight="1" x14ac:dyDescent="0.5">
      <c r="A18" s="27">
        <v>15</v>
      </c>
      <c r="B18" s="9" t="s">
        <v>62</v>
      </c>
      <c r="C18" s="44">
        <v>81</v>
      </c>
      <c r="D18" s="16" t="str">
        <f t="shared" si="0"/>
        <v>4</v>
      </c>
      <c r="E18" s="44">
        <v>74</v>
      </c>
      <c r="F18" s="16" t="str">
        <f t="shared" si="1"/>
        <v>3</v>
      </c>
      <c r="G18" s="49">
        <v>75</v>
      </c>
      <c r="H18" s="16" t="str">
        <f t="shared" si="2"/>
        <v>3.5</v>
      </c>
      <c r="I18" s="46">
        <v>82</v>
      </c>
      <c r="J18" s="16" t="str">
        <f t="shared" si="3"/>
        <v>4</v>
      </c>
      <c r="K18" s="46">
        <v>82</v>
      </c>
      <c r="L18" s="16" t="str">
        <f t="shared" si="4"/>
        <v>4</v>
      </c>
      <c r="M18" s="50">
        <v>80</v>
      </c>
      <c r="N18" s="16" t="str">
        <f t="shared" si="5"/>
        <v>4</v>
      </c>
      <c r="O18" s="51">
        <v>65</v>
      </c>
      <c r="P18" s="16" t="str">
        <f t="shared" si="6"/>
        <v>2.5</v>
      </c>
      <c r="Q18" s="44">
        <v>83</v>
      </c>
      <c r="R18" s="16" t="str">
        <f t="shared" si="7"/>
        <v>4</v>
      </c>
      <c r="S18" s="46">
        <v>82</v>
      </c>
      <c r="T18" s="16" t="str">
        <f t="shared" si="9"/>
        <v>4</v>
      </c>
      <c r="U18" s="44">
        <v>78</v>
      </c>
      <c r="V18" s="16" t="str">
        <f t="shared" si="8"/>
        <v>3.5</v>
      </c>
      <c r="W18" s="10">
        <f t="shared" si="10"/>
        <v>782</v>
      </c>
      <c r="X18" s="11">
        <f t="shared" si="11"/>
        <v>78.2</v>
      </c>
      <c r="Y18" s="21">
        <v>5</v>
      </c>
    </row>
    <row r="19" spans="1:25" ht="18.95" customHeight="1" x14ac:dyDescent="0.5">
      <c r="A19" s="13"/>
      <c r="B19" s="14" t="s">
        <v>3</v>
      </c>
      <c r="C19" s="12">
        <f>SUM(C4:C18)</f>
        <v>1152</v>
      </c>
      <c r="D19" s="12"/>
      <c r="E19" s="12">
        <f t="shared" ref="E19:X19" si="12">SUM(E4:E18)</f>
        <v>1078</v>
      </c>
      <c r="F19" s="12"/>
      <c r="G19" s="12">
        <f t="shared" si="12"/>
        <v>1058</v>
      </c>
      <c r="H19" s="12"/>
      <c r="I19" s="12">
        <f t="shared" si="12"/>
        <v>1118</v>
      </c>
      <c r="J19" s="12"/>
      <c r="K19" s="12">
        <f t="shared" si="12"/>
        <v>1124</v>
      </c>
      <c r="L19" s="12"/>
      <c r="M19" s="12">
        <f t="shared" si="12"/>
        <v>1127</v>
      </c>
      <c r="N19" s="12"/>
      <c r="O19" s="12">
        <f t="shared" si="12"/>
        <v>1116</v>
      </c>
      <c r="P19" s="12"/>
      <c r="Q19" s="12">
        <f t="shared" si="12"/>
        <v>1145</v>
      </c>
      <c r="R19" s="12"/>
      <c r="S19" s="12">
        <f t="shared" si="12"/>
        <v>1116</v>
      </c>
      <c r="T19" s="12"/>
      <c r="U19" s="12">
        <f t="shared" si="12"/>
        <v>1092</v>
      </c>
      <c r="V19" s="12"/>
      <c r="W19" s="12"/>
      <c r="X19" s="12">
        <f t="shared" si="12"/>
        <v>1112.6000000000001</v>
      </c>
      <c r="Y19" s="12"/>
    </row>
    <row r="20" spans="1:25" ht="18.95" customHeight="1" x14ac:dyDescent="0.5">
      <c r="A20" s="13"/>
      <c r="B20" s="15" t="s">
        <v>4</v>
      </c>
      <c r="C20" s="11">
        <f>C19/15</f>
        <v>76.8</v>
      </c>
      <c r="D20" s="11"/>
      <c r="E20" s="11">
        <f t="shared" ref="E20:X20" si="13">E19/15</f>
        <v>71.86666666666666</v>
      </c>
      <c r="F20" s="11"/>
      <c r="G20" s="11">
        <f t="shared" si="13"/>
        <v>70.533333333333331</v>
      </c>
      <c r="H20" s="11"/>
      <c r="I20" s="11">
        <f t="shared" si="13"/>
        <v>74.533333333333331</v>
      </c>
      <c r="J20" s="11"/>
      <c r="K20" s="11">
        <f t="shared" si="13"/>
        <v>74.933333333333337</v>
      </c>
      <c r="L20" s="11"/>
      <c r="M20" s="11">
        <f t="shared" si="13"/>
        <v>75.13333333333334</v>
      </c>
      <c r="N20" s="11"/>
      <c r="O20" s="11">
        <f t="shared" si="13"/>
        <v>74.400000000000006</v>
      </c>
      <c r="P20" s="11"/>
      <c r="Q20" s="11">
        <f t="shared" si="13"/>
        <v>76.333333333333329</v>
      </c>
      <c r="R20" s="11"/>
      <c r="S20" s="11">
        <f t="shared" si="13"/>
        <v>74.400000000000006</v>
      </c>
      <c r="T20" s="11"/>
      <c r="U20" s="11">
        <f t="shared" si="13"/>
        <v>72.8</v>
      </c>
      <c r="V20" s="11"/>
      <c r="W20" s="11"/>
      <c r="X20" s="11">
        <f t="shared" si="13"/>
        <v>74.173333333333346</v>
      </c>
      <c r="Y20" s="12"/>
    </row>
  </sheetData>
  <mergeCells count="11">
    <mergeCell ref="A1:X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opLeftCell="A7" workbookViewId="0">
      <selection activeCell="C19" sqref="C19:X19"/>
    </sheetView>
  </sheetViews>
  <sheetFormatPr defaultRowHeight="21.75" x14ac:dyDescent="0.5"/>
  <cols>
    <col min="1" max="1" width="5" customWidth="1"/>
    <col min="2" max="2" width="23.140625" customWidth="1"/>
    <col min="3" max="24" width="4.7109375" customWidth="1"/>
    <col min="25" max="25" width="5.5703125" customWidth="1"/>
  </cols>
  <sheetData>
    <row r="1" spans="1:25" ht="25.5" x14ac:dyDescent="0.5">
      <c r="A1" s="77" t="s">
        <v>97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7"/>
      <c r="Y1" s="1"/>
    </row>
    <row r="2" spans="1:25" ht="18.95" customHeight="1" x14ac:dyDescent="0.5">
      <c r="A2" s="2" t="s">
        <v>0</v>
      </c>
      <c r="B2" s="2" t="s">
        <v>1</v>
      </c>
      <c r="C2" s="79" t="s">
        <v>5</v>
      </c>
      <c r="D2" s="80"/>
      <c r="E2" s="81" t="s">
        <v>6</v>
      </c>
      <c r="F2" s="80"/>
      <c r="G2" s="81" t="s">
        <v>7</v>
      </c>
      <c r="H2" s="80"/>
      <c r="I2" s="81" t="s">
        <v>8</v>
      </c>
      <c r="J2" s="80"/>
      <c r="K2" s="81" t="s">
        <v>16</v>
      </c>
      <c r="L2" s="80"/>
      <c r="M2" s="81" t="s">
        <v>11</v>
      </c>
      <c r="N2" s="80"/>
      <c r="O2" s="81" t="s">
        <v>12</v>
      </c>
      <c r="P2" s="80"/>
      <c r="Q2" s="81" t="s">
        <v>9</v>
      </c>
      <c r="R2" s="80"/>
      <c r="S2" s="81" t="s">
        <v>10</v>
      </c>
      <c r="T2" s="80"/>
      <c r="U2" s="81" t="s">
        <v>34</v>
      </c>
      <c r="V2" s="80"/>
      <c r="W2" s="35" t="s">
        <v>3</v>
      </c>
      <c r="X2" s="2" t="s">
        <v>13</v>
      </c>
      <c r="Y2" s="3" t="s">
        <v>15</v>
      </c>
    </row>
    <row r="3" spans="1:25" ht="18.95" customHeight="1" x14ac:dyDescent="0.5">
      <c r="A3" s="4"/>
      <c r="B3" s="43"/>
      <c r="C3" s="6">
        <v>100</v>
      </c>
      <c r="D3" s="33" t="s">
        <v>2</v>
      </c>
      <c r="E3" s="6">
        <v>100</v>
      </c>
      <c r="F3" s="34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35">
        <v>1000</v>
      </c>
      <c r="X3" s="7"/>
      <c r="Y3" s="4" t="s">
        <v>14</v>
      </c>
    </row>
    <row r="4" spans="1:25" ht="18.95" customHeight="1" x14ac:dyDescent="0.5">
      <c r="A4" s="8">
        <v>1</v>
      </c>
      <c r="B4" s="40" t="s">
        <v>36</v>
      </c>
      <c r="C4" s="44">
        <v>81</v>
      </c>
      <c r="D4" s="42" t="str">
        <f t="shared" ref="D4:D17" si="0">IF(C4&gt;79,"4",IF(C4&gt;74,"3.5",IF(C4&gt;69,"3",IF(C4&gt;64,"2.5",IF(C4&gt;59,"2",IF(C4&gt;54,"1.5",IF(C4&gt;49,"1","0")))))))</f>
        <v>4</v>
      </c>
      <c r="E4" s="44">
        <v>80</v>
      </c>
      <c r="F4" s="39" t="str">
        <f t="shared" ref="F4:F17" si="1">IF(E4&gt;79,"4",IF(E4&gt;74,"3.5",IF(E4&gt;69,"3",IF(E4&gt;64,"2.5",IF(E4&gt;59,"2",IF(E4&gt;54,"1.5",IF(E4&gt;49,"1","0")))))))</f>
        <v>4</v>
      </c>
      <c r="G4" s="45">
        <v>85</v>
      </c>
      <c r="H4" s="16" t="str">
        <f t="shared" ref="H4:H17" si="2">IF(G4&gt;79,"4",IF(G4&gt;74,"3.5",IF(G4&gt;69,"3",IF(G4&gt;64,"2.5",IF(G4&gt;59,"2",IF(G4&gt;54,"1.5",IF(G4&gt;49,"1","0")))))))</f>
        <v>4</v>
      </c>
      <c r="I4" s="46">
        <v>82</v>
      </c>
      <c r="J4" s="16" t="str">
        <f t="shared" ref="J4:J17" si="3">IF(I4&gt;79,"4",IF(I4&gt;74,"3.5",IF(I4&gt;69,"3",IF(I4&gt;64,"2.5",IF(I4&gt;59,"2",IF(I4&gt;54,"1.5",IF(I4&gt;49,"1","0")))))))</f>
        <v>4</v>
      </c>
      <c r="K4" s="46">
        <v>84</v>
      </c>
      <c r="L4" s="16" t="str">
        <f t="shared" ref="L4:L17" si="4">IF(K4&gt;79,"4",IF(K4&gt;74,"3.5",IF(K4&gt;69,"3",IF(K4&gt;64,"2.5",IF(K4&gt;59,"2",IF(K4&gt;54,"1.5",IF(K4&gt;49,"1","0")))))))</f>
        <v>4</v>
      </c>
      <c r="M4" s="47">
        <v>89</v>
      </c>
      <c r="N4" s="16" t="str">
        <f t="shared" ref="N4:N17" si="5">IF(M4&gt;79,"4",IF(M4&gt;74,"3.5",IF(M4&gt;69,"3",IF(M4&gt;64,"2.5",IF(M4&gt;59,"2",IF(M4&gt;54,"1.5",IF(M4&gt;49,"1","0")))))))</f>
        <v>4</v>
      </c>
      <c r="O4" s="48">
        <v>82</v>
      </c>
      <c r="P4" s="16" t="str">
        <f t="shared" ref="P4:P17" si="6">IF(O4&gt;79,"4",IF(O4&gt;74,"3.5",IF(O4&gt;69,"3",IF(O4&gt;64,"2.5",IF(O4&gt;59,"2",IF(O4&gt;54,"1.5",IF(O4&gt;49,"1","0")))))))</f>
        <v>4</v>
      </c>
      <c r="Q4" s="44">
        <v>82</v>
      </c>
      <c r="R4" s="16" t="str">
        <f t="shared" ref="R4:R17" si="7">IF(Q4&gt;79,"4",IF(Q4&gt;74,"3.5",IF(Q4&gt;69,"3",IF(Q4&gt;64,"2.5",IF(Q4&gt;59,"2",IF(Q4&gt;54,"1.5",IF(Q4&gt;49,"1","0")))))))</f>
        <v>4</v>
      </c>
      <c r="S4" s="46">
        <v>81</v>
      </c>
      <c r="T4" s="16" t="str">
        <f t="shared" ref="T4:T17" si="8">IF(S4&gt;79,"4",IF(S4&gt;74,"3.5",IF(S4&gt;69,"3",IF(S4&gt;64,"2.5",IF(S4&gt;59,"2",IF(S4&gt;54,"1.5",IF(S4&gt;49,"1","0")))))))</f>
        <v>4</v>
      </c>
      <c r="U4" s="44">
        <v>83</v>
      </c>
      <c r="V4" s="16" t="str">
        <f t="shared" ref="V4:V17" si="9">IF(U4&gt;79,"4",IF(U4&gt;74,"3.5",IF(U4&gt;69,"3",IF(U4&gt;64,"2.5",IF(U4&gt;59,"2",IF(U4&gt;54,"1.5",IF(U4&gt;49,"1","0")))))))</f>
        <v>4</v>
      </c>
      <c r="W4" s="10">
        <f>C4+E4+G4+I4+K4+M4+O4+Q4+S4+U4</f>
        <v>829</v>
      </c>
      <c r="X4" s="11">
        <f>W4/10</f>
        <v>82.9</v>
      </c>
      <c r="Y4" s="21">
        <v>4</v>
      </c>
    </row>
    <row r="5" spans="1:25" ht="18.95" customHeight="1" x14ac:dyDescent="0.5">
      <c r="A5" s="23">
        <v>2</v>
      </c>
      <c r="B5" s="40" t="s">
        <v>37</v>
      </c>
      <c r="C5" s="44">
        <v>68</v>
      </c>
      <c r="D5" s="42" t="str">
        <f t="shared" si="0"/>
        <v>2.5</v>
      </c>
      <c r="E5" s="44">
        <v>76</v>
      </c>
      <c r="F5" s="39" t="str">
        <f t="shared" si="1"/>
        <v>3.5</v>
      </c>
      <c r="G5" s="45">
        <v>61</v>
      </c>
      <c r="H5" s="16" t="str">
        <f t="shared" si="2"/>
        <v>2</v>
      </c>
      <c r="I5" s="46">
        <v>70</v>
      </c>
      <c r="J5" s="16" t="str">
        <f t="shared" si="3"/>
        <v>3</v>
      </c>
      <c r="K5" s="46">
        <v>75</v>
      </c>
      <c r="L5" s="16" t="str">
        <f t="shared" si="4"/>
        <v>3.5</v>
      </c>
      <c r="M5" s="47">
        <v>77</v>
      </c>
      <c r="N5" s="16" t="str">
        <f t="shared" si="5"/>
        <v>3.5</v>
      </c>
      <c r="O5" s="48">
        <v>73</v>
      </c>
      <c r="P5" s="16" t="str">
        <f t="shared" si="6"/>
        <v>3</v>
      </c>
      <c r="Q5" s="44">
        <v>79</v>
      </c>
      <c r="R5" s="16" t="str">
        <f t="shared" si="7"/>
        <v>3.5</v>
      </c>
      <c r="S5" s="46">
        <v>68</v>
      </c>
      <c r="T5" s="16" t="str">
        <f t="shared" si="8"/>
        <v>2.5</v>
      </c>
      <c r="U5" s="44">
        <v>65</v>
      </c>
      <c r="V5" s="16" t="str">
        <f t="shared" si="9"/>
        <v>2.5</v>
      </c>
      <c r="W5" s="10">
        <f t="shared" ref="W5:W17" si="10">C5+E5+G5+I5+K5+M5+O5+Q5+S5+U5</f>
        <v>712</v>
      </c>
      <c r="X5" s="11">
        <f t="shared" ref="X5:X17" si="11">W5/10</f>
        <v>71.2</v>
      </c>
      <c r="Y5" s="21">
        <v>9</v>
      </c>
    </row>
    <row r="6" spans="1:25" ht="18.95" customHeight="1" x14ac:dyDescent="0.5">
      <c r="A6" s="23">
        <v>3</v>
      </c>
      <c r="B6" s="40" t="s">
        <v>38</v>
      </c>
      <c r="C6" s="44">
        <v>72</v>
      </c>
      <c r="D6" s="42" t="str">
        <f t="shared" si="0"/>
        <v>3</v>
      </c>
      <c r="E6" s="44">
        <v>60</v>
      </c>
      <c r="F6" s="39" t="str">
        <f t="shared" si="1"/>
        <v>2</v>
      </c>
      <c r="G6" s="45">
        <v>50</v>
      </c>
      <c r="H6" s="16" t="str">
        <f t="shared" si="2"/>
        <v>1</v>
      </c>
      <c r="I6" s="46">
        <v>65</v>
      </c>
      <c r="J6" s="16" t="str">
        <f t="shared" si="3"/>
        <v>2.5</v>
      </c>
      <c r="K6" s="46">
        <v>60</v>
      </c>
      <c r="L6" s="16" t="str">
        <f t="shared" si="4"/>
        <v>2</v>
      </c>
      <c r="M6" s="47">
        <v>54</v>
      </c>
      <c r="N6" s="16" t="str">
        <f t="shared" si="5"/>
        <v>1</v>
      </c>
      <c r="O6" s="48">
        <v>52</v>
      </c>
      <c r="P6" s="16" t="str">
        <f t="shared" si="6"/>
        <v>1</v>
      </c>
      <c r="Q6" s="44">
        <v>67</v>
      </c>
      <c r="R6" s="16" t="str">
        <f t="shared" si="7"/>
        <v>2.5</v>
      </c>
      <c r="S6" s="46">
        <v>62</v>
      </c>
      <c r="T6" s="16" t="str">
        <f t="shared" si="8"/>
        <v>2</v>
      </c>
      <c r="U6" s="44">
        <v>68</v>
      </c>
      <c r="V6" s="16" t="str">
        <f t="shared" si="9"/>
        <v>2.5</v>
      </c>
      <c r="W6" s="10">
        <f t="shared" si="10"/>
        <v>610</v>
      </c>
      <c r="X6" s="11">
        <f t="shared" si="11"/>
        <v>61</v>
      </c>
      <c r="Y6" s="21">
        <v>13</v>
      </c>
    </row>
    <row r="7" spans="1:25" ht="18.95" customHeight="1" x14ac:dyDescent="0.5">
      <c r="A7" s="23">
        <v>4</v>
      </c>
      <c r="B7" s="40" t="s">
        <v>39</v>
      </c>
      <c r="C7" s="44">
        <v>86</v>
      </c>
      <c r="D7" s="42" t="str">
        <f t="shared" si="0"/>
        <v>4</v>
      </c>
      <c r="E7" s="44">
        <v>75</v>
      </c>
      <c r="F7" s="39" t="str">
        <f t="shared" si="1"/>
        <v>3.5</v>
      </c>
      <c r="G7" s="45">
        <v>91</v>
      </c>
      <c r="H7" s="16" t="str">
        <f t="shared" si="2"/>
        <v>4</v>
      </c>
      <c r="I7" s="46">
        <v>84</v>
      </c>
      <c r="J7" s="16" t="str">
        <f t="shared" si="3"/>
        <v>4</v>
      </c>
      <c r="K7" s="46">
        <v>83</v>
      </c>
      <c r="L7" s="16" t="str">
        <f t="shared" si="4"/>
        <v>4</v>
      </c>
      <c r="M7" s="47">
        <v>87</v>
      </c>
      <c r="N7" s="16" t="str">
        <f t="shared" si="5"/>
        <v>4</v>
      </c>
      <c r="O7" s="48">
        <v>90</v>
      </c>
      <c r="P7" s="16" t="str">
        <f t="shared" si="6"/>
        <v>4</v>
      </c>
      <c r="Q7" s="44">
        <v>78</v>
      </c>
      <c r="R7" s="16" t="str">
        <f t="shared" si="7"/>
        <v>3.5</v>
      </c>
      <c r="S7" s="46">
        <v>83</v>
      </c>
      <c r="T7" s="16" t="str">
        <f t="shared" si="8"/>
        <v>4</v>
      </c>
      <c r="U7" s="44">
        <v>87</v>
      </c>
      <c r="V7" s="16" t="str">
        <f t="shared" si="9"/>
        <v>4</v>
      </c>
      <c r="W7" s="10">
        <f t="shared" si="10"/>
        <v>844</v>
      </c>
      <c r="X7" s="11">
        <f t="shared" si="11"/>
        <v>84.4</v>
      </c>
      <c r="Y7" s="21">
        <v>3</v>
      </c>
    </row>
    <row r="8" spans="1:25" ht="18.95" customHeight="1" x14ac:dyDescent="0.5">
      <c r="A8" s="23">
        <v>5</v>
      </c>
      <c r="B8" s="40" t="s">
        <v>40</v>
      </c>
      <c r="C8" s="44">
        <v>73</v>
      </c>
      <c r="D8" s="42" t="str">
        <f t="shared" si="0"/>
        <v>3</v>
      </c>
      <c r="E8" s="44">
        <v>75</v>
      </c>
      <c r="F8" s="39" t="str">
        <f t="shared" si="1"/>
        <v>3.5</v>
      </c>
      <c r="G8" s="45">
        <v>51</v>
      </c>
      <c r="H8" s="16" t="str">
        <f t="shared" si="2"/>
        <v>1</v>
      </c>
      <c r="I8" s="46">
        <v>68</v>
      </c>
      <c r="J8" s="16" t="str">
        <f t="shared" si="3"/>
        <v>2.5</v>
      </c>
      <c r="K8" s="46">
        <v>71</v>
      </c>
      <c r="L8" s="16" t="str">
        <f t="shared" si="4"/>
        <v>3</v>
      </c>
      <c r="M8" s="47">
        <v>74</v>
      </c>
      <c r="N8" s="16" t="str">
        <f t="shared" si="5"/>
        <v>3</v>
      </c>
      <c r="O8" s="48">
        <v>72</v>
      </c>
      <c r="P8" s="16" t="str">
        <f t="shared" si="6"/>
        <v>3</v>
      </c>
      <c r="Q8" s="44">
        <v>75</v>
      </c>
      <c r="R8" s="16" t="str">
        <f t="shared" si="7"/>
        <v>3.5</v>
      </c>
      <c r="S8" s="46">
        <v>68</v>
      </c>
      <c r="T8" s="16" t="str">
        <f t="shared" si="8"/>
        <v>2.5</v>
      </c>
      <c r="U8" s="44">
        <v>74</v>
      </c>
      <c r="V8" s="16" t="str">
        <f t="shared" si="9"/>
        <v>3</v>
      </c>
      <c r="W8" s="10">
        <f t="shared" si="10"/>
        <v>701</v>
      </c>
      <c r="X8" s="11">
        <f t="shared" si="11"/>
        <v>70.099999999999994</v>
      </c>
      <c r="Y8" s="21">
        <v>10</v>
      </c>
    </row>
    <row r="9" spans="1:25" ht="18.95" customHeight="1" x14ac:dyDescent="0.5">
      <c r="A9" s="23">
        <v>6</v>
      </c>
      <c r="B9" s="40" t="s">
        <v>41</v>
      </c>
      <c r="C9" s="44">
        <v>68</v>
      </c>
      <c r="D9" s="42" t="str">
        <f t="shared" si="0"/>
        <v>2.5</v>
      </c>
      <c r="E9" s="44">
        <v>75</v>
      </c>
      <c r="F9" s="39" t="str">
        <f t="shared" si="1"/>
        <v>3.5</v>
      </c>
      <c r="G9" s="45">
        <v>66</v>
      </c>
      <c r="H9" s="16" t="str">
        <f t="shared" si="2"/>
        <v>2.5</v>
      </c>
      <c r="I9" s="46">
        <v>68</v>
      </c>
      <c r="J9" s="16" t="str">
        <f t="shared" si="3"/>
        <v>2.5</v>
      </c>
      <c r="K9" s="46">
        <v>66</v>
      </c>
      <c r="L9" s="16" t="str">
        <f t="shared" si="4"/>
        <v>2.5</v>
      </c>
      <c r="M9" s="47">
        <v>77</v>
      </c>
      <c r="N9" s="16" t="str">
        <f t="shared" si="5"/>
        <v>3.5</v>
      </c>
      <c r="O9" s="48">
        <v>71</v>
      </c>
      <c r="P9" s="16" t="str">
        <f t="shared" si="6"/>
        <v>3</v>
      </c>
      <c r="Q9" s="44">
        <v>73</v>
      </c>
      <c r="R9" s="16" t="str">
        <f t="shared" si="7"/>
        <v>3</v>
      </c>
      <c r="S9" s="46">
        <v>68</v>
      </c>
      <c r="T9" s="16" t="str">
        <f t="shared" si="8"/>
        <v>2.5</v>
      </c>
      <c r="U9" s="44">
        <v>69</v>
      </c>
      <c r="V9" s="16" t="str">
        <f t="shared" si="9"/>
        <v>2.5</v>
      </c>
      <c r="W9" s="10">
        <f t="shared" si="10"/>
        <v>701</v>
      </c>
      <c r="X9" s="11">
        <f t="shared" si="11"/>
        <v>70.099999999999994</v>
      </c>
      <c r="Y9" s="21">
        <v>10</v>
      </c>
    </row>
    <row r="10" spans="1:25" ht="18.95" customHeight="1" x14ac:dyDescent="0.5">
      <c r="A10" s="23">
        <v>7</v>
      </c>
      <c r="B10" s="40" t="s">
        <v>42</v>
      </c>
      <c r="C10" s="44">
        <v>58</v>
      </c>
      <c r="D10" s="42" t="str">
        <f t="shared" si="0"/>
        <v>1.5</v>
      </c>
      <c r="E10" s="44">
        <v>60</v>
      </c>
      <c r="F10" s="39" t="str">
        <f t="shared" si="1"/>
        <v>2</v>
      </c>
      <c r="G10" s="45">
        <v>50</v>
      </c>
      <c r="H10" s="16" t="str">
        <f t="shared" si="2"/>
        <v>1</v>
      </c>
      <c r="I10" s="46">
        <v>60</v>
      </c>
      <c r="J10" s="16" t="str">
        <f t="shared" si="3"/>
        <v>2</v>
      </c>
      <c r="K10" s="46">
        <v>55</v>
      </c>
      <c r="L10" s="16" t="str">
        <f t="shared" si="4"/>
        <v>1.5</v>
      </c>
      <c r="M10" s="47">
        <v>50</v>
      </c>
      <c r="N10" s="16" t="str">
        <f t="shared" si="5"/>
        <v>1</v>
      </c>
      <c r="O10" s="48">
        <v>52</v>
      </c>
      <c r="P10" s="16" t="str">
        <f t="shared" si="6"/>
        <v>1</v>
      </c>
      <c r="Q10" s="44">
        <v>70</v>
      </c>
      <c r="R10" s="16" t="str">
        <f t="shared" si="7"/>
        <v>3</v>
      </c>
      <c r="S10" s="46">
        <v>60</v>
      </c>
      <c r="T10" s="16" t="str">
        <f t="shared" si="8"/>
        <v>2</v>
      </c>
      <c r="U10" s="44">
        <v>61</v>
      </c>
      <c r="V10" s="16" t="str">
        <f t="shared" si="9"/>
        <v>2</v>
      </c>
      <c r="W10" s="10">
        <f t="shared" si="10"/>
        <v>576</v>
      </c>
      <c r="X10" s="11">
        <f t="shared" si="11"/>
        <v>57.6</v>
      </c>
      <c r="Y10" s="21">
        <v>14</v>
      </c>
    </row>
    <row r="11" spans="1:25" ht="18.95" customHeight="1" x14ac:dyDescent="0.5">
      <c r="A11" s="23">
        <v>8</v>
      </c>
      <c r="B11" s="40" t="s">
        <v>43</v>
      </c>
      <c r="C11" s="44">
        <v>91</v>
      </c>
      <c r="D11" s="42" t="str">
        <f t="shared" si="0"/>
        <v>4</v>
      </c>
      <c r="E11" s="44">
        <v>90</v>
      </c>
      <c r="F11" s="39" t="str">
        <f t="shared" si="1"/>
        <v>4</v>
      </c>
      <c r="G11" s="45">
        <v>97</v>
      </c>
      <c r="H11" s="16" t="str">
        <f t="shared" si="2"/>
        <v>4</v>
      </c>
      <c r="I11" s="46">
        <v>90</v>
      </c>
      <c r="J11" s="16" t="str">
        <f t="shared" si="3"/>
        <v>4</v>
      </c>
      <c r="K11" s="46">
        <v>88</v>
      </c>
      <c r="L11" s="16" t="str">
        <f t="shared" si="4"/>
        <v>4</v>
      </c>
      <c r="M11" s="47">
        <v>92</v>
      </c>
      <c r="N11" s="16" t="str">
        <f t="shared" si="5"/>
        <v>4</v>
      </c>
      <c r="O11" s="48">
        <v>90</v>
      </c>
      <c r="P11" s="16" t="str">
        <f t="shared" si="6"/>
        <v>4</v>
      </c>
      <c r="Q11" s="44">
        <v>93</v>
      </c>
      <c r="R11" s="16" t="str">
        <f t="shared" si="7"/>
        <v>4</v>
      </c>
      <c r="S11" s="46">
        <v>91</v>
      </c>
      <c r="T11" s="16" t="str">
        <f t="shared" si="8"/>
        <v>4</v>
      </c>
      <c r="U11" s="44">
        <v>95</v>
      </c>
      <c r="V11" s="16" t="str">
        <f t="shared" si="9"/>
        <v>4</v>
      </c>
      <c r="W11" s="10">
        <f t="shared" si="10"/>
        <v>917</v>
      </c>
      <c r="X11" s="11">
        <f t="shared" si="11"/>
        <v>91.7</v>
      </c>
      <c r="Y11" s="21">
        <v>1</v>
      </c>
    </row>
    <row r="12" spans="1:25" ht="18.95" customHeight="1" x14ac:dyDescent="0.5">
      <c r="A12" s="23">
        <v>9</v>
      </c>
      <c r="B12" s="40" t="s">
        <v>44</v>
      </c>
      <c r="C12" s="44">
        <v>90</v>
      </c>
      <c r="D12" s="42" t="str">
        <f t="shared" si="0"/>
        <v>4</v>
      </c>
      <c r="E12" s="44">
        <v>73</v>
      </c>
      <c r="F12" s="39" t="str">
        <f t="shared" si="1"/>
        <v>3</v>
      </c>
      <c r="G12" s="45">
        <v>84</v>
      </c>
      <c r="H12" s="16" t="str">
        <f t="shared" si="2"/>
        <v>4</v>
      </c>
      <c r="I12" s="46">
        <v>85</v>
      </c>
      <c r="J12" s="16" t="str">
        <f t="shared" si="3"/>
        <v>4</v>
      </c>
      <c r="K12" s="46">
        <v>83</v>
      </c>
      <c r="L12" s="16" t="str">
        <f t="shared" si="4"/>
        <v>4</v>
      </c>
      <c r="M12" s="47">
        <v>90</v>
      </c>
      <c r="N12" s="16" t="str">
        <f t="shared" si="5"/>
        <v>4</v>
      </c>
      <c r="O12" s="48">
        <v>88</v>
      </c>
      <c r="P12" s="16" t="str">
        <f t="shared" si="6"/>
        <v>4</v>
      </c>
      <c r="Q12" s="44">
        <v>83</v>
      </c>
      <c r="R12" s="16" t="str">
        <f t="shared" si="7"/>
        <v>4</v>
      </c>
      <c r="S12" s="46">
        <v>81</v>
      </c>
      <c r="T12" s="16" t="str">
        <f t="shared" si="8"/>
        <v>4</v>
      </c>
      <c r="U12" s="44">
        <v>92</v>
      </c>
      <c r="V12" s="16" t="str">
        <f t="shared" si="9"/>
        <v>4</v>
      </c>
      <c r="W12" s="10">
        <f t="shared" si="10"/>
        <v>849</v>
      </c>
      <c r="X12" s="11">
        <f t="shared" si="11"/>
        <v>84.9</v>
      </c>
      <c r="Y12" s="21">
        <v>2</v>
      </c>
    </row>
    <row r="13" spans="1:25" ht="18.95" customHeight="1" x14ac:dyDescent="0.5">
      <c r="A13" s="23">
        <v>10</v>
      </c>
      <c r="B13" s="40" t="s">
        <v>45</v>
      </c>
      <c r="C13" s="44">
        <v>67</v>
      </c>
      <c r="D13" s="42" t="str">
        <f t="shared" si="0"/>
        <v>2.5</v>
      </c>
      <c r="E13" s="44">
        <v>60</v>
      </c>
      <c r="F13" s="39" t="str">
        <f t="shared" si="1"/>
        <v>2</v>
      </c>
      <c r="G13" s="45">
        <v>60</v>
      </c>
      <c r="H13" s="16" t="str">
        <f t="shared" si="2"/>
        <v>2</v>
      </c>
      <c r="I13" s="46">
        <v>68</v>
      </c>
      <c r="J13" s="16" t="str">
        <f t="shared" si="3"/>
        <v>2.5</v>
      </c>
      <c r="K13" s="46">
        <v>65</v>
      </c>
      <c r="L13" s="16" t="str">
        <f t="shared" si="4"/>
        <v>2.5</v>
      </c>
      <c r="M13" s="47">
        <v>67</v>
      </c>
      <c r="N13" s="16" t="str">
        <f t="shared" si="5"/>
        <v>2.5</v>
      </c>
      <c r="O13" s="48">
        <v>55</v>
      </c>
      <c r="P13" s="16" t="str">
        <f t="shared" si="6"/>
        <v>1.5</v>
      </c>
      <c r="Q13" s="44">
        <v>74</v>
      </c>
      <c r="R13" s="16" t="str">
        <f t="shared" si="7"/>
        <v>3</v>
      </c>
      <c r="S13" s="46">
        <v>68</v>
      </c>
      <c r="T13" s="16" t="str">
        <f t="shared" si="8"/>
        <v>2.5</v>
      </c>
      <c r="U13" s="44">
        <v>68</v>
      </c>
      <c r="V13" s="16" t="str">
        <f t="shared" si="9"/>
        <v>2.5</v>
      </c>
      <c r="W13" s="10">
        <f t="shared" si="10"/>
        <v>652</v>
      </c>
      <c r="X13" s="11">
        <f t="shared" si="11"/>
        <v>65.2</v>
      </c>
      <c r="Y13" s="21">
        <v>12</v>
      </c>
    </row>
    <row r="14" spans="1:25" ht="18.95" customHeight="1" x14ac:dyDescent="0.5">
      <c r="A14" s="23">
        <v>11</v>
      </c>
      <c r="B14" s="40" t="s">
        <v>46</v>
      </c>
      <c r="C14" s="44">
        <v>85</v>
      </c>
      <c r="D14" s="42" t="str">
        <f t="shared" si="0"/>
        <v>4</v>
      </c>
      <c r="E14" s="44">
        <v>80</v>
      </c>
      <c r="F14" s="39" t="str">
        <f t="shared" si="1"/>
        <v>4</v>
      </c>
      <c r="G14" s="45">
        <v>82</v>
      </c>
      <c r="H14" s="16" t="str">
        <f t="shared" si="2"/>
        <v>4</v>
      </c>
      <c r="I14" s="46">
        <v>86</v>
      </c>
      <c r="J14" s="16" t="str">
        <f t="shared" si="3"/>
        <v>4</v>
      </c>
      <c r="K14" s="46">
        <v>81</v>
      </c>
      <c r="L14" s="16" t="str">
        <f t="shared" si="4"/>
        <v>4</v>
      </c>
      <c r="M14" s="47">
        <v>80</v>
      </c>
      <c r="N14" s="16" t="str">
        <f t="shared" si="5"/>
        <v>4</v>
      </c>
      <c r="O14" s="48">
        <v>75</v>
      </c>
      <c r="P14" s="16" t="str">
        <f t="shared" si="6"/>
        <v>3.5</v>
      </c>
      <c r="Q14" s="44">
        <v>91</v>
      </c>
      <c r="R14" s="16" t="str">
        <f t="shared" si="7"/>
        <v>4</v>
      </c>
      <c r="S14" s="46">
        <v>80</v>
      </c>
      <c r="T14" s="16" t="str">
        <f t="shared" si="8"/>
        <v>4</v>
      </c>
      <c r="U14" s="44">
        <v>83</v>
      </c>
      <c r="V14" s="16" t="str">
        <f t="shared" si="9"/>
        <v>4</v>
      </c>
      <c r="W14" s="10">
        <f t="shared" si="10"/>
        <v>823</v>
      </c>
      <c r="X14" s="11">
        <f t="shared" si="11"/>
        <v>82.3</v>
      </c>
      <c r="Y14" s="21">
        <v>5</v>
      </c>
    </row>
    <row r="15" spans="1:25" ht="18.95" customHeight="1" x14ac:dyDescent="0.5">
      <c r="A15" s="23">
        <v>12</v>
      </c>
      <c r="B15" s="40" t="s">
        <v>47</v>
      </c>
      <c r="C15" s="44">
        <v>75</v>
      </c>
      <c r="D15" s="42" t="str">
        <f t="shared" si="0"/>
        <v>3.5</v>
      </c>
      <c r="E15" s="44">
        <v>81</v>
      </c>
      <c r="F15" s="39" t="str">
        <f t="shared" si="1"/>
        <v>4</v>
      </c>
      <c r="G15" s="45">
        <v>78</v>
      </c>
      <c r="H15" s="16" t="str">
        <f t="shared" si="2"/>
        <v>3.5</v>
      </c>
      <c r="I15" s="46">
        <v>83</v>
      </c>
      <c r="J15" s="16" t="str">
        <f t="shared" si="3"/>
        <v>4</v>
      </c>
      <c r="K15" s="46">
        <v>84</v>
      </c>
      <c r="L15" s="16" t="str">
        <f t="shared" si="4"/>
        <v>4</v>
      </c>
      <c r="M15" s="47">
        <v>81</v>
      </c>
      <c r="N15" s="16" t="str">
        <f t="shared" si="5"/>
        <v>4</v>
      </c>
      <c r="O15" s="48">
        <v>85</v>
      </c>
      <c r="P15" s="16" t="str">
        <f t="shared" si="6"/>
        <v>4</v>
      </c>
      <c r="Q15" s="44">
        <v>89</v>
      </c>
      <c r="R15" s="16" t="str">
        <f t="shared" si="7"/>
        <v>4</v>
      </c>
      <c r="S15" s="46">
        <v>82</v>
      </c>
      <c r="T15" s="16" t="str">
        <f t="shared" si="8"/>
        <v>4</v>
      </c>
      <c r="U15" s="44">
        <v>76</v>
      </c>
      <c r="V15" s="16" t="str">
        <f t="shared" si="9"/>
        <v>3.5</v>
      </c>
      <c r="W15" s="10">
        <f t="shared" si="10"/>
        <v>814</v>
      </c>
      <c r="X15" s="11">
        <f t="shared" si="11"/>
        <v>81.400000000000006</v>
      </c>
      <c r="Y15" s="21">
        <v>6</v>
      </c>
    </row>
    <row r="16" spans="1:25" ht="18.95" customHeight="1" x14ac:dyDescent="0.5">
      <c r="A16" s="23">
        <v>13</v>
      </c>
      <c r="B16" s="40" t="s">
        <v>48</v>
      </c>
      <c r="C16" s="44">
        <v>75</v>
      </c>
      <c r="D16" s="42" t="str">
        <f t="shared" si="0"/>
        <v>3.5</v>
      </c>
      <c r="E16" s="44">
        <v>71</v>
      </c>
      <c r="F16" s="39" t="str">
        <f t="shared" si="1"/>
        <v>3</v>
      </c>
      <c r="G16" s="45">
        <v>82</v>
      </c>
      <c r="H16" s="16" t="str">
        <f t="shared" si="2"/>
        <v>4</v>
      </c>
      <c r="I16" s="46">
        <v>76</v>
      </c>
      <c r="J16" s="16" t="str">
        <f t="shared" si="3"/>
        <v>3.5</v>
      </c>
      <c r="K16" s="46">
        <v>80</v>
      </c>
      <c r="L16" s="16" t="str">
        <f t="shared" si="4"/>
        <v>4</v>
      </c>
      <c r="M16" s="47">
        <v>87</v>
      </c>
      <c r="N16" s="16" t="str">
        <f t="shared" si="5"/>
        <v>4</v>
      </c>
      <c r="O16" s="48">
        <v>75</v>
      </c>
      <c r="P16" s="16" t="str">
        <f t="shared" si="6"/>
        <v>3.5</v>
      </c>
      <c r="Q16" s="44">
        <v>78</v>
      </c>
      <c r="R16" s="16" t="str">
        <f t="shared" si="7"/>
        <v>3.5</v>
      </c>
      <c r="S16" s="46">
        <v>77</v>
      </c>
      <c r="T16" s="16" t="str">
        <f t="shared" si="8"/>
        <v>3.5</v>
      </c>
      <c r="U16" s="44">
        <v>78</v>
      </c>
      <c r="V16" s="16" t="str">
        <f t="shared" si="9"/>
        <v>3.5</v>
      </c>
      <c r="W16" s="10">
        <f t="shared" si="10"/>
        <v>779</v>
      </c>
      <c r="X16" s="11">
        <f t="shared" si="11"/>
        <v>77.900000000000006</v>
      </c>
      <c r="Y16" s="21">
        <v>7</v>
      </c>
    </row>
    <row r="17" spans="1:25" ht="18.95" customHeight="1" x14ac:dyDescent="0.5">
      <c r="A17" s="23">
        <v>14</v>
      </c>
      <c r="B17" s="40" t="s">
        <v>49</v>
      </c>
      <c r="C17" s="44">
        <v>80</v>
      </c>
      <c r="D17" s="42" t="str">
        <f t="shared" si="0"/>
        <v>4</v>
      </c>
      <c r="E17" s="44">
        <v>70</v>
      </c>
      <c r="F17" s="39" t="str">
        <f t="shared" si="1"/>
        <v>3</v>
      </c>
      <c r="G17" s="45">
        <v>76</v>
      </c>
      <c r="H17" s="16" t="str">
        <f t="shared" si="2"/>
        <v>3.5</v>
      </c>
      <c r="I17" s="46">
        <v>75</v>
      </c>
      <c r="J17" s="16" t="str">
        <f t="shared" si="3"/>
        <v>3.5</v>
      </c>
      <c r="K17" s="46">
        <v>78</v>
      </c>
      <c r="L17" s="16" t="str">
        <f t="shared" si="4"/>
        <v>3.5</v>
      </c>
      <c r="M17" s="47">
        <v>77</v>
      </c>
      <c r="N17" s="16" t="str">
        <f t="shared" si="5"/>
        <v>3.5</v>
      </c>
      <c r="O17" s="48">
        <v>65</v>
      </c>
      <c r="P17" s="16" t="str">
        <f t="shared" si="6"/>
        <v>2.5</v>
      </c>
      <c r="Q17" s="44">
        <v>82</v>
      </c>
      <c r="R17" s="16" t="str">
        <f t="shared" si="7"/>
        <v>4</v>
      </c>
      <c r="S17" s="46">
        <v>75</v>
      </c>
      <c r="T17" s="16" t="str">
        <f t="shared" si="8"/>
        <v>3.5</v>
      </c>
      <c r="U17" s="44">
        <v>80</v>
      </c>
      <c r="V17" s="16" t="str">
        <f t="shared" si="9"/>
        <v>4</v>
      </c>
      <c r="W17" s="10">
        <f t="shared" si="10"/>
        <v>758</v>
      </c>
      <c r="X17" s="11">
        <f t="shared" si="11"/>
        <v>75.8</v>
      </c>
      <c r="Y17" s="21">
        <v>8</v>
      </c>
    </row>
    <row r="18" spans="1:25" ht="18.95" customHeight="1" x14ac:dyDescent="0.5">
      <c r="A18" s="13"/>
      <c r="B18" s="14" t="s">
        <v>3</v>
      </c>
      <c r="C18" s="38">
        <f>SUM(C4:C17)</f>
        <v>1069</v>
      </c>
      <c r="D18" s="12"/>
      <c r="E18" s="41">
        <f>SUM(E4:E17)</f>
        <v>1026</v>
      </c>
      <c r="F18" s="12"/>
      <c r="G18" s="12">
        <f>SUM(G4:G17)</f>
        <v>1013</v>
      </c>
      <c r="H18" s="12"/>
      <c r="I18" s="12">
        <f>SUM(I4:I17)</f>
        <v>1060</v>
      </c>
      <c r="J18" s="12"/>
      <c r="K18" s="12">
        <f>SUM(K4:K17)</f>
        <v>1053</v>
      </c>
      <c r="L18" s="12"/>
      <c r="M18" s="12">
        <f>SUM(M4:M17)</f>
        <v>1082</v>
      </c>
      <c r="N18" s="12"/>
      <c r="O18" s="10">
        <f>SUM(O4:O17)</f>
        <v>1025</v>
      </c>
      <c r="P18" s="12"/>
      <c r="Q18" s="12">
        <f>SUM(Q4:Q17)</f>
        <v>1114</v>
      </c>
      <c r="R18" s="12"/>
      <c r="S18" s="12">
        <f>SUM(S4:S17)</f>
        <v>1044</v>
      </c>
      <c r="T18" s="12"/>
      <c r="U18" s="12">
        <f>SUM(U4:U17)</f>
        <v>1079</v>
      </c>
      <c r="V18" s="12"/>
      <c r="W18" s="12"/>
      <c r="X18" s="12">
        <f>SUM(X4:X17)</f>
        <v>1056.5</v>
      </c>
      <c r="Y18" s="21"/>
    </row>
    <row r="19" spans="1:25" ht="18.95" customHeight="1" x14ac:dyDescent="0.5">
      <c r="A19" s="13"/>
      <c r="B19" s="15" t="s">
        <v>4</v>
      </c>
      <c r="C19" s="11">
        <f>C18/14</f>
        <v>76.357142857142861</v>
      </c>
      <c r="D19" s="11"/>
      <c r="E19" s="11">
        <f t="shared" ref="E19:X19" si="12">E18/14</f>
        <v>73.285714285714292</v>
      </c>
      <c r="F19" s="11"/>
      <c r="G19" s="11">
        <f t="shared" si="12"/>
        <v>72.357142857142861</v>
      </c>
      <c r="H19" s="11"/>
      <c r="I19" s="11">
        <f t="shared" si="12"/>
        <v>75.714285714285708</v>
      </c>
      <c r="J19" s="11"/>
      <c r="K19" s="11">
        <f t="shared" si="12"/>
        <v>75.214285714285708</v>
      </c>
      <c r="L19" s="11"/>
      <c r="M19" s="11">
        <f t="shared" si="12"/>
        <v>77.285714285714292</v>
      </c>
      <c r="N19" s="11"/>
      <c r="O19" s="11">
        <f t="shared" si="12"/>
        <v>73.214285714285708</v>
      </c>
      <c r="P19" s="11"/>
      <c r="Q19" s="11">
        <f t="shared" si="12"/>
        <v>79.571428571428569</v>
      </c>
      <c r="R19" s="11"/>
      <c r="S19" s="11">
        <f t="shared" si="12"/>
        <v>74.571428571428569</v>
      </c>
      <c r="T19" s="11"/>
      <c r="U19" s="11">
        <f t="shared" si="12"/>
        <v>77.071428571428569</v>
      </c>
      <c r="V19" s="11"/>
      <c r="W19" s="11"/>
      <c r="X19" s="11">
        <f t="shared" si="12"/>
        <v>75.464285714285708</v>
      </c>
      <c r="Y19" s="21"/>
    </row>
  </sheetData>
  <mergeCells count="11">
    <mergeCell ref="U2:V2"/>
    <mergeCell ref="A1:X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opLeftCell="A13" workbookViewId="0">
      <selection activeCell="C21" sqref="C21:X21"/>
    </sheetView>
  </sheetViews>
  <sheetFormatPr defaultRowHeight="21.75" x14ac:dyDescent="0.5"/>
  <cols>
    <col min="1" max="1" width="5" customWidth="1"/>
    <col min="2" max="2" width="23.140625" customWidth="1"/>
    <col min="3" max="24" width="4.7109375" customWidth="1"/>
    <col min="25" max="25" width="5.5703125" customWidth="1"/>
  </cols>
  <sheetData>
    <row r="1" spans="1:25" ht="25.5" x14ac:dyDescent="0.5">
      <c r="A1" s="77" t="s">
        <v>98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7"/>
      <c r="Y1" s="1"/>
    </row>
    <row r="2" spans="1:25" ht="18.95" customHeight="1" x14ac:dyDescent="0.5">
      <c r="A2" s="2" t="s">
        <v>0</v>
      </c>
      <c r="B2" s="2" t="s">
        <v>1</v>
      </c>
      <c r="C2" s="79" t="s">
        <v>5</v>
      </c>
      <c r="D2" s="80"/>
      <c r="E2" s="81" t="s">
        <v>6</v>
      </c>
      <c r="F2" s="80"/>
      <c r="G2" s="81" t="s">
        <v>7</v>
      </c>
      <c r="H2" s="80"/>
      <c r="I2" s="81" t="s">
        <v>8</v>
      </c>
      <c r="J2" s="80"/>
      <c r="K2" s="81" t="s">
        <v>16</v>
      </c>
      <c r="L2" s="80"/>
      <c r="M2" s="81" t="s">
        <v>11</v>
      </c>
      <c r="N2" s="80"/>
      <c r="O2" s="81" t="s">
        <v>12</v>
      </c>
      <c r="P2" s="80"/>
      <c r="Q2" s="81" t="s">
        <v>9</v>
      </c>
      <c r="R2" s="80"/>
      <c r="S2" s="81" t="s">
        <v>10</v>
      </c>
      <c r="T2" s="80"/>
      <c r="U2" s="81" t="s">
        <v>17</v>
      </c>
      <c r="V2" s="80"/>
      <c r="W2" s="23" t="s">
        <v>3</v>
      </c>
      <c r="X2" s="2" t="s">
        <v>13</v>
      </c>
      <c r="Y2" s="3" t="s">
        <v>15</v>
      </c>
    </row>
    <row r="3" spans="1:25" ht="18.95" customHeight="1" x14ac:dyDescent="0.5">
      <c r="A3" s="4"/>
      <c r="B3" s="5"/>
      <c r="C3" s="22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23">
        <v>1000</v>
      </c>
      <c r="X3" s="7"/>
      <c r="Y3" s="4" t="s">
        <v>14</v>
      </c>
    </row>
    <row r="4" spans="1:25" ht="18.95" customHeight="1" x14ac:dyDescent="0.55000000000000004">
      <c r="A4" s="8">
        <v>1</v>
      </c>
      <c r="B4" s="9" t="s">
        <v>18</v>
      </c>
      <c r="C4" s="36">
        <v>91</v>
      </c>
      <c r="D4" s="16" t="str">
        <f t="shared" ref="D4:D19" si="0">IF(C4&gt;79,"4",IF(C4&gt;74,"3.5",IF(C4&gt;69,"3",IF(C4&gt;64,"2.5",IF(C4&gt;59,"2",IF(C4&gt;54,"1.5",IF(C4&gt;49,"1","0")))))))</f>
        <v>4</v>
      </c>
      <c r="E4" s="36">
        <v>85</v>
      </c>
      <c r="F4" s="16" t="str">
        <f t="shared" ref="F4:F19" si="1">IF(E4&gt;79,"4",IF(E4&gt;74,"3.5",IF(E4&gt;69,"3",IF(E4&gt;64,"2.5",IF(E4&gt;59,"2",IF(E4&gt;54,"1.5",IF(E4&gt;49,"1","0")))))))</f>
        <v>4</v>
      </c>
      <c r="G4" s="30">
        <v>90</v>
      </c>
      <c r="H4" s="16" t="str">
        <f t="shared" ref="H4:H19" si="2">IF(G4&gt;79,"4",IF(G4&gt;74,"3.5",IF(G4&gt;69,"3",IF(G4&gt;64,"2.5",IF(G4&gt;59,"2",IF(G4&gt;54,"1.5",IF(G4&gt;49,"1","0")))))))</f>
        <v>4</v>
      </c>
      <c r="I4" s="32">
        <v>85</v>
      </c>
      <c r="J4" s="16" t="str">
        <f t="shared" ref="J4:J19" si="3">IF(I4&gt;79,"4",IF(I4&gt;74,"3.5",IF(I4&gt;69,"3",IF(I4&gt;64,"2.5",IF(I4&gt;59,"2",IF(I4&gt;54,"1.5",IF(I4&gt;49,"1","0")))))))</f>
        <v>4</v>
      </c>
      <c r="K4" s="32">
        <v>88</v>
      </c>
      <c r="L4" s="16" t="str">
        <f t="shared" ref="L4:L19" si="4">IF(K4&gt;79,"4",IF(K4&gt;74,"3.5",IF(K4&gt;69,"3",IF(K4&gt;64,"2.5",IF(K4&gt;59,"2",IF(K4&gt;54,"1.5",IF(K4&gt;49,"1","0")))))))</f>
        <v>4</v>
      </c>
      <c r="M4" s="31">
        <v>83</v>
      </c>
      <c r="N4" s="16" t="str">
        <f t="shared" ref="N4:N19" si="5">IF(M4&gt;79,"4",IF(M4&gt;74,"3.5",IF(M4&gt;69,"3",IF(M4&gt;64,"2.5",IF(M4&gt;59,"2",IF(M4&gt;54,"1.5",IF(M4&gt;49,"1","0")))))))</f>
        <v>4</v>
      </c>
      <c r="O4" s="36">
        <v>82</v>
      </c>
      <c r="P4" s="16" t="str">
        <f t="shared" ref="P4:P19" si="6">IF(O4&gt;79,"4",IF(O4&gt;74,"3.5",IF(O4&gt;69,"3",IF(O4&gt;64,"2.5",IF(O4&gt;59,"2",IF(O4&gt;54,"1.5",IF(O4&gt;49,"1","0")))))))</f>
        <v>4</v>
      </c>
      <c r="Q4" s="36">
        <v>92</v>
      </c>
      <c r="R4" s="16" t="str">
        <f t="shared" ref="R4:R19" si="7">IF(Q4&gt;79,"4",IF(Q4&gt;74,"3.5",IF(Q4&gt;69,"3",IF(Q4&gt;64,"2.5",IF(Q4&gt;59,"2",IF(Q4&gt;54,"1.5",IF(Q4&gt;49,"1","0")))))))</f>
        <v>4</v>
      </c>
      <c r="S4" s="32">
        <v>85</v>
      </c>
      <c r="T4" s="16" t="str">
        <f t="shared" ref="T4:T19" si="8">IF(S4&gt;79,"4",IF(S4&gt;74,"3.5",IF(S4&gt;69,"3",IF(S4&gt;64,"2.5",IF(S4&gt;59,"2",IF(S4&gt;54,"1.5",IF(S4&gt;49,"1","0")))))))</f>
        <v>4</v>
      </c>
      <c r="U4" s="36">
        <v>86</v>
      </c>
      <c r="V4" s="16" t="str">
        <f t="shared" ref="V4:V19" si="9">IF(U4&gt;79,"4",IF(U4&gt;74,"3.5",IF(U4&gt;69,"3",IF(U4&gt;64,"2.5",IF(U4&gt;59,"2",IF(U4&gt;54,"1.5",IF(U4&gt;49,"1","0")))))))</f>
        <v>4</v>
      </c>
      <c r="W4" s="10">
        <f>C4+E4+G4+I4+K4+M4+O4+Q4+S4+U4</f>
        <v>867</v>
      </c>
      <c r="X4" s="11">
        <f>W4/10</f>
        <v>86.7</v>
      </c>
      <c r="Y4" s="21">
        <v>1</v>
      </c>
    </row>
    <row r="5" spans="1:25" ht="18.95" customHeight="1" x14ac:dyDescent="0.55000000000000004">
      <c r="A5" s="23">
        <v>2</v>
      </c>
      <c r="B5" s="9" t="s">
        <v>19</v>
      </c>
      <c r="C5" s="36">
        <v>87</v>
      </c>
      <c r="D5" s="16" t="str">
        <f t="shared" si="0"/>
        <v>4</v>
      </c>
      <c r="E5" s="36">
        <v>84</v>
      </c>
      <c r="F5" s="16" t="str">
        <f t="shared" si="1"/>
        <v>4</v>
      </c>
      <c r="G5" s="30">
        <v>91</v>
      </c>
      <c r="H5" s="16" t="str">
        <f t="shared" si="2"/>
        <v>4</v>
      </c>
      <c r="I5" s="32">
        <v>83</v>
      </c>
      <c r="J5" s="16" t="str">
        <f t="shared" si="3"/>
        <v>4</v>
      </c>
      <c r="K5" s="32">
        <v>81</v>
      </c>
      <c r="L5" s="16" t="str">
        <f t="shared" si="4"/>
        <v>4</v>
      </c>
      <c r="M5" s="31">
        <v>87</v>
      </c>
      <c r="N5" s="16" t="str">
        <f t="shared" si="5"/>
        <v>4</v>
      </c>
      <c r="O5" s="36">
        <v>80</v>
      </c>
      <c r="P5" s="16" t="str">
        <f t="shared" si="6"/>
        <v>4</v>
      </c>
      <c r="Q5" s="36">
        <v>90</v>
      </c>
      <c r="R5" s="16" t="str">
        <f t="shared" si="7"/>
        <v>4</v>
      </c>
      <c r="S5" s="32">
        <v>83</v>
      </c>
      <c r="T5" s="16" t="str">
        <f t="shared" si="8"/>
        <v>4</v>
      </c>
      <c r="U5" s="36">
        <v>81</v>
      </c>
      <c r="V5" s="16" t="str">
        <f t="shared" si="9"/>
        <v>4</v>
      </c>
      <c r="W5" s="10">
        <f t="shared" ref="W5:W19" si="10">C5+E5+G5+I5+K5+M5+O5+Q5+S5+U5</f>
        <v>847</v>
      </c>
      <c r="X5" s="11">
        <f t="shared" ref="X5:X19" si="11">W5/10</f>
        <v>84.7</v>
      </c>
      <c r="Y5" s="21">
        <v>2</v>
      </c>
    </row>
    <row r="6" spans="1:25" ht="18.95" customHeight="1" x14ac:dyDescent="0.55000000000000004">
      <c r="A6" s="23">
        <v>3</v>
      </c>
      <c r="B6" s="9" t="s">
        <v>20</v>
      </c>
      <c r="C6" s="36">
        <v>69</v>
      </c>
      <c r="D6" s="16" t="str">
        <f t="shared" si="0"/>
        <v>2.5</v>
      </c>
      <c r="E6" s="36">
        <v>70</v>
      </c>
      <c r="F6" s="16" t="str">
        <f t="shared" si="1"/>
        <v>3</v>
      </c>
      <c r="G6" s="30">
        <v>65</v>
      </c>
      <c r="H6" s="16" t="str">
        <f t="shared" si="2"/>
        <v>2.5</v>
      </c>
      <c r="I6" s="32">
        <v>71</v>
      </c>
      <c r="J6" s="16" t="str">
        <f t="shared" si="3"/>
        <v>3</v>
      </c>
      <c r="K6" s="32">
        <v>70</v>
      </c>
      <c r="L6" s="16" t="str">
        <f t="shared" si="4"/>
        <v>3</v>
      </c>
      <c r="M6" s="31">
        <v>66</v>
      </c>
      <c r="N6" s="16" t="str">
        <f t="shared" si="5"/>
        <v>2.5</v>
      </c>
      <c r="O6" s="36">
        <v>74</v>
      </c>
      <c r="P6" s="16" t="str">
        <f t="shared" si="6"/>
        <v>3</v>
      </c>
      <c r="Q6" s="36">
        <v>77</v>
      </c>
      <c r="R6" s="16" t="str">
        <f t="shared" si="7"/>
        <v>3.5</v>
      </c>
      <c r="S6" s="32">
        <v>70</v>
      </c>
      <c r="T6" s="16" t="str">
        <f t="shared" si="8"/>
        <v>3</v>
      </c>
      <c r="U6" s="36">
        <v>68</v>
      </c>
      <c r="V6" s="16" t="str">
        <f t="shared" si="9"/>
        <v>2.5</v>
      </c>
      <c r="W6" s="10">
        <f t="shared" si="10"/>
        <v>700</v>
      </c>
      <c r="X6" s="11">
        <f t="shared" si="11"/>
        <v>70</v>
      </c>
      <c r="Y6" s="21">
        <v>14</v>
      </c>
    </row>
    <row r="7" spans="1:25" ht="18.95" customHeight="1" x14ac:dyDescent="0.55000000000000004">
      <c r="A7" s="23">
        <v>4</v>
      </c>
      <c r="B7" s="9" t="s">
        <v>21</v>
      </c>
      <c r="C7" s="36">
        <v>68</v>
      </c>
      <c r="D7" s="16" t="str">
        <f t="shared" si="0"/>
        <v>2.5</v>
      </c>
      <c r="E7" s="36">
        <v>71</v>
      </c>
      <c r="F7" s="16" t="str">
        <f t="shared" si="1"/>
        <v>3</v>
      </c>
      <c r="G7" s="30">
        <v>73</v>
      </c>
      <c r="H7" s="16" t="str">
        <f t="shared" si="2"/>
        <v>3</v>
      </c>
      <c r="I7" s="32">
        <v>60</v>
      </c>
      <c r="J7" s="16" t="str">
        <f t="shared" si="3"/>
        <v>2</v>
      </c>
      <c r="K7" s="32">
        <v>65</v>
      </c>
      <c r="L7" s="16" t="str">
        <f t="shared" si="4"/>
        <v>2.5</v>
      </c>
      <c r="M7" s="31">
        <v>83</v>
      </c>
      <c r="N7" s="16" t="str">
        <f t="shared" si="5"/>
        <v>4</v>
      </c>
      <c r="O7" s="36">
        <v>71</v>
      </c>
      <c r="P7" s="16" t="str">
        <f t="shared" si="6"/>
        <v>3</v>
      </c>
      <c r="Q7" s="36">
        <v>73</v>
      </c>
      <c r="R7" s="16" t="str">
        <f t="shared" si="7"/>
        <v>3</v>
      </c>
      <c r="S7" s="32">
        <v>68</v>
      </c>
      <c r="T7" s="16" t="str">
        <f t="shared" si="8"/>
        <v>2.5</v>
      </c>
      <c r="U7" s="36">
        <v>65</v>
      </c>
      <c r="V7" s="16" t="str">
        <f t="shared" si="9"/>
        <v>2.5</v>
      </c>
      <c r="W7" s="10">
        <f t="shared" si="10"/>
        <v>697</v>
      </c>
      <c r="X7" s="11">
        <f t="shared" si="11"/>
        <v>69.7</v>
      </c>
      <c r="Y7" s="21">
        <v>15</v>
      </c>
    </row>
    <row r="8" spans="1:25" ht="18.95" customHeight="1" x14ac:dyDescent="0.55000000000000004">
      <c r="A8" s="23">
        <v>5</v>
      </c>
      <c r="B8" s="9" t="s">
        <v>22</v>
      </c>
      <c r="C8" s="36">
        <v>96</v>
      </c>
      <c r="D8" s="16" t="str">
        <f t="shared" si="0"/>
        <v>4</v>
      </c>
      <c r="E8" s="36">
        <v>75</v>
      </c>
      <c r="F8" s="16" t="str">
        <f t="shared" si="1"/>
        <v>3.5</v>
      </c>
      <c r="G8" s="30">
        <v>80</v>
      </c>
      <c r="H8" s="16" t="str">
        <f t="shared" si="2"/>
        <v>4</v>
      </c>
      <c r="I8" s="32">
        <v>83</v>
      </c>
      <c r="J8" s="16" t="str">
        <f t="shared" si="3"/>
        <v>4</v>
      </c>
      <c r="K8" s="32">
        <v>86</v>
      </c>
      <c r="L8" s="16" t="str">
        <f t="shared" si="4"/>
        <v>4</v>
      </c>
      <c r="M8" s="31">
        <v>86</v>
      </c>
      <c r="N8" s="16" t="str">
        <f t="shared" si="5"/>
        <v>4</v>
      </c>
      <c r="O8" s="36">
        <v>83</v>
      </c>
      <c r="P8" s="16" t="str">
        <f t="shared" si="6"/>
        <v>4</v>
      </c>
      <c r="Q8" s="36">
        <v>83</v>
      </c>
      <c r="R8" s="16" t="str">
        <f t="shared" si="7"/>
        <v>4</v>
      </c>
      <c r="S8" s="32">
        <v>83</v>
      </c>
      <c r="T8" s="16" t="str">
        <f t="shared" si="8"/>
        <v>4</v>
      </c>
      <c r="U8" s="36">
        <v>89</v>
      </c>
      <c r="V8" s="16" t="str">
        <f t="shared" si="9"/>
        <v>4</v>
      </c>
      <c r="W8" s="10">
        <f t="shared" si="10"/>
        <v>844</v>
      </c>
      <c r="X8" s="11">
        <f t="shared" si="11"/>
        <v>84.4</v>
      </c>
      <c r="Y8" s="21">
        <v>3</v>
      </c>
    </row>
    <row r="9" spans="1:25" ht="18.95" customHeight="1" x14ac:dyDescent="0.55000000000000004">
      <c r="A9" s="23">
        <v>6</v>
      </c>
      <c r="B9" s="9" t="s">
        <v>23</v>
      </c>
      <c r="C9" s="36">
        <v>81</v>
      </c>
      <c r="D9" s="16" t="str">
        <f t="shared" si="0"/>
        <v>4</v>
      </c>
      <c r="E9" s="36">
        <v>80</v>
      </c>
      <c r="F9" s="16" t="str">
        <f t="shared" si="1"/>
        <v>4</v>
      </c>
      <c r="G9" s="30">
        <v>73</v>
      </c>
      <c r="H9" s="16" t="str">
        <f t="shared" si="2"/>
        <v>3</v>
      </c>
      <c r="I9" s="32">
        <v>75</v>
      </c>
      <c r="J9" s="16" t="str">
        <f t="shared" si="3"/>
        <v>3.5</v>
      </c>
      <c r="K9" s="32">
        <v>76</v>
      </c>
      <c r="L9" s="16" t="str">
        <f t="shared" si="4"/>
        <v>3.5</v>
      </c>
      <c r="M9" s="31">
        <v>80</v>
      </c>
      <c r="N9" s="16" t="str">
        <f t="shared" si="5"/>
        <v>4</v>
      </c>
      <c r="O9" s="36">
        <v>80</v>
      </c>
      <c r="P9" s="16" t="str">
        <f t="shared" si="6"/>
        <v>4</v>
      </c>
      <c r="Q9" s="36">
        <v>81</v>
      </c>
      <c r="R9" s="16" t="str">
        <f t="shared" si="7"/>
        <v>4</v>
      </c>
      <c r="S9" s="32">
        <v>75</v>
      </c>
      <c r="T9" s="16" t="str">
        <f t="shared" si="8"/>
        <v>3.5</v>
      </c>
      <c r="U9" s="36">
        <v>83</v>
      </c>
      <c r="V9" s="16" t="str">
        <f t="shared" si="9"/>
        <v>4</v>
      </c>
      <c r="W9" s="10">
        <f t="shared" si="10"/>
        <v>784</v>
      </c>
      <c r="X9" s="11">
        <f t="shared" si="11"/>
        <v>78.400000000000006</v>
      </c>
      <c r="Y9" s="21">
        <v>8</v>
      </c>
    </row>
    <row r="10" spans="1:25" ht="18.95" customHeight="1" x14ac:dyDescent="0.55000000000000004">
      <c r="A10" s="23">
        <v>7</v>
      </c>
      <c r="B10" s="9" t="s">
        <v>24</v>
      </c>
      <c r="C10" s="36">
        <v>71</v>
      </c>
      <c r="D10" s="16" t="str">
        <f t="shared" si="0"/>
        <v>3</v>
      </c>
      <c r="E10" s="36">
        <v>66</v>
      </c>
      <c r="F10" s="16" t="str">
        <f t="shared" si="1"/>
        <v>2.5</v>
      </c>
      <c r="G10" s="30">
        <v>56</v>
      </c>
      <c r="H10" s="16" t="str">
        <f t="shared" si="2"/>
        <v>1.5</v>
      </c>
      <c r="I10" s="32">
        <v>66</v>
      </c>
      <c r="J10" s="16" t="str">
        <f t="shared" si="3"/>
        <v>2.5</v>
      </c>
      <c r="K10" s="32">
        <v>70</v>
      </c>
      <c r="L10" s="16" t="str">
        <f t="shared" si="4"/>
        <v>3</v>
      </c>
      <c r="M10" s="31">
        <v>63</v>
      </c>
      <c r="N10" s="16" t="str">
        <f t="shared" si="5"/>
        <v>2</v>
      </c>
      <c r="O10" s="36">
        <v>75</v>
      </c>
      <c r="P10" s="16" t="str">
        <f t="shared" si="6"/>
        <v>3.5</v>
      </c>
      <c r="Q10" s="36">
        <v>70</v>
      </c>
      <c r="R10" s="16" t="str">
        <f t="shared" si="7"/>
        <v>3</v>
      </c>
      <c r="S10" s="32">
        <v>66</v>
      </c>
      <c r="T10" s="16" t="str">
        <f t="shared" si="8"/>
        <v>2.5</v>
      </c>
      <c r="U10" s="36">
        <v>73</v>
      </c>
      <c r="V10" s="16" t="str">
        <f t="shared" si="9"/>
        <v>3</v>
      </c>
      <c r="W10" s="10">
        <f t="shared" si="10"/>
        <v>676</v>
      </c>
      <c r="X10" s="11">
        <f t="shared" si="11"/>
        <v>67.599999999999994</v>
      </c>
      <c r="Y10" s="21">
        <v>16</v>
      </c>
    </row>
    <row r="11" spans="1:25" ht="18.95" customHeight="1" x14ac:dyDescent="0.55000000000000004">
      <c r="A11" s="23">
        <v>8</v>
      </c>
      <c r="B11" s="9" t="s">
        <v>25</v>
      </c>
      <c r="C11" s="36">
        <v>83</v>
      </c>
      <c r="D11" s="16" t="str">
        <f t="shared" si="0"/>
        <v>4</v>
      </c>
      <c r="E11" s="36">
        <v>73</v>
      </c>
      <c r="F11" s="16" t="str">
        <f t="shared" si="1"/>
        <v>3</v>
      </c>
      <c r="G11" s="30">
        <v>70</v>
      </c>
      <c r="H11" s="16" t="str">
        <f t="shared" si="2"/>
        <v>3</v>
      </c>
      <c r="I11" s="32">
        <v>75</v>
      </c>
      <c r="J11" s="16" t="str">
        <f t="shared" si="3"/>
        <v>3.5</v>
      </c>
      <c r="K11" s="32">
        <v>80</v>
      </c>
      <c r="L11" s="16" t="str">
        <f t="shared" si="4"/>
        <v>4</v>
      </c>
      <c r="M11" s="31">
        <v>84</v>
      </c>
      <c r="N11" s="16" t="str">
        <f t="shared" si="5"/>
        <v>4</v>
      </c>
      <c r="O11" s="36">
        <v>76</v>
      </c>
      <c r="P11" s="16" t="str">
        <f t="shared" si="6"/>
        <v>3.5</v>
      </c>
      <c r="Q11" s="36">
        <v>84</v>
      </c>
      <c r="R11" s="16" t="str">
        <f t="shared" si="7"/>
        <v>4</v>
      </c>
      <c r="S11" s="32">
        <v>77</v>
      </c>
      <c r="T11" s="16" t="str">
        <f t="shared" si="8"/>
        <v>3.5</v>
      </c>
      <c r="U11" s="36">
        <v>81</v>
      </c>
      <c r="V11" s="16" t="str">
        <f t="shared" si="9"/>
        <v>4</v>
      </c>
      <c r="W11" s="10">
        <f t="shared" si="10"/>
        <v>783</v>
      </c>
      <c r="X11" s="11">
        <f t="shared" si="11"/>
        <v>78.3</v>
      </c>
      <c r="Y11" s="21">
        <v>9</v>
      </c>
    </row>
    <row r="12" spans="1:25" ht="18.95" customHeight="1" x14ac:dyDescent="0.55000000000000004">
      <c r="A12" s="23">
        <v>9</v>
      </c>
      <c r="B12" s="9" t="s">
        <v>26</v>
      </c>
      <c r="C12" s="36">
        <v>84</v>
      </c>
      <c r="D12" s="16" t="str">
        <f t="shared" si="0"/>
        <v>4</v>
      </c>
      <c r="E12" s="36">
        <v>76</v>
      </c>
      <c r="F12" s="16" t="str">
        <f t="shared" si="1"/>
        <v>3.5</v>
      </c>
      <c r="G12" s="30">
        <v>70</v>
      </c>
      <c r="H12" s="16" t="str">
        <f t="shared" si="2"/>
        <v>3</v>
      </c>
      <c r="I12" s="32">
        <v>78</v>
      </c>
      <c r="J12" s="16" t="str">
        <f t="shared" si="3"/>
        <v>3.5</v>
      </c>
      <c r="K12" s="32">
        <v>78</v>
      </c>
      <c r="L12" s="16" t="str">
        <f t="shared" si="4"/>
        <v>3.5</v>
      </c>
      <c r="M12" s="31">
        <v>77</v>
      </c>
      <c r="N12" s="16" t="str">
        <f t="shared" si="5"/>
        <v>3.5</v>
      </c>
      <c r="O12" s="36">
        <v>81</v>
      </c>
      <c r="P12" s="16" t="str">
        <f t="shared" si="6"/>
        <v>4</v>
      </c>
      <c r="Q12" s="36">
        <v>85</v>
      </c>
      <c r="R12" s="16" t="str">
        <f t="shared" si="7"/>
        <v>4</v>
      </c>
      <c r="S12" s="32">
        <v>75</v>
      </c>
      <c r="T12" s="16" t="str">
        <f t="shared" si="8"/>
        <v>3.5</v>
      </c>
      <c r="U12" s="36">
        <v>81</v>
      </c>
      <c r="V12" s="16" t="str">
        <f t="shared" si="9"/>
        <v>4</v>
      </c>
      <c r="W12" s="10">
        <f t="shared" si="10"/>
        <v>785</v>
      </c>
      <c r="X12" s="11">
        <f t="shared" si="11"/>
        <v>78.5</v>
      </c>
      <c r="Y12" s="21">
        <v>7</v>
      </c>
    </row>
    <row r="13" spans="1:25" ht="18.95" customHeight="1" x14ac:dyDescent="0.55000000000000004">
      <c r="A13" s="23">
        <v>10</v>
      </c>
      <c r="B13" s="9" t="s">
        <v>27</v>
      </c>
      <c r="C13" s="36">
        <v>86</v>
      </c>
      <c r="D13" s="16" t="str">
        <f t="shared" si="0"/>
        <v>4</v>
      </c>
      <c r="E13" s="36">
        <v>77</v>
      </c>
      <c r="F13" s="16" t="str">
        <f t="shared" si="1"/>
        <v>3.5</v>
      </c>
      <c r="G13" s="30">
        <v>81</v>
      </c>
      <c r="H13" s="16" t="str">
        <f t="shared" si="2"/>
        <v>4</v>
      </c>
      <c r="I13" s="32">
        <v>80</v>
      </c>
      <c r="J13" s="16" t="str">
        <f t="shared" si="3"/>
        <v>4</v>
      </c>
      <c r="K13" s="32">
        <v>76</v>
      </c>
      <c r="L13" s="16" t="str">
        <f t="shared" si="4"/>
        <v>3.5</v>
      </c>
      <c r="M13" s="31">
        <v>80</v>
      </c>
      <c r="N13" s="16" t="str">
        <f t="shared" si="5"/>
        <v>4</v>
      </c>
      <c r="O13" s="36">
        <v>80</v>
      </c>
      <c r="P13" s="16" t="str">
        <f t="shared" si="6"/>
        <v>4</v>
      </c>
      <c r="Q13" s="36">
        <v>83</v>
      </c>
      <c r="R13" s="16" t="str">
        <f t="shared" si="7"/>
        <v>4</v>
      </c>
      <c r="S13" s="32">
        <v>76</v>
      </c>
      <c r="T13" s="16" t="str">
        <f t="shared" si="8"/>
        <v>3.5</v>
      </c>
      <c r="U13" s="36">
        <v>83</v>
      </c>
      <c r="V13" s="16" t="str">
        <f t="shared" si="9"/>
        <v>4</v>
      </c>
      <c r="W13" s="10">
        <f t="shared" si="10"/>
        <v>802</v>
      </c>
      <c r="X13" s="11">
        <f t="shared" si="11"/>
        <v>80.2</v>
      </c>
      <c r="Y13" s="21">
        <v>6</v>
      </c>
    </row>
    <row r="14" spans="1:25" ht="18.95" customHeight="1" x14ac:dyDescent="0.55000000000000004">
      <c r="A14" s="23">
        <v>11</v>
      </c>
      <c r="B14" s="9" t="s">
        <v>28</v>
      </c>
      <c r="C14" s="36">
        <v>91</v>
      </c>
      <c r="D14" s="16" t="str">
        <f t="shared" si="0"/>
        <v>4</v>
      </c>
      <c r="E14" s="36">
        <v>73</v>
      </c>
      <c r="F14" s="16" t="str">
        <f t="shared" si="1"/>
        <v>3</v>
      </c>
      <c r="G14" s="30">
        <v>80</v>
      </c>
      <c r="H14" s="16" t="str">
        <f t="shared" si="2"/>
        <v>4</v>
      </c>
      <c r="I14" s="32">
        <v>82</v>
      </c>
      <c r="J14" s="16" t="str">
        <f t="shared" si="3"/>
        <v>4</v>
      </c>
      <c r="K14" s="32">
        <v>85</v>
      </c>
      <c r="L14" s="16" t="str">
        <f t="shared" si="4"/>
        <v>4</v>
      </c>
      <c r="M14" s="31">
        <v>81</v>
      </c>
      <c r="N14" s="16" t="str">
        <f t="shared" si="5"/>
        <v>4</v>
      </c>
      <c r="O14" s="36">
        <v>81</v>
      </c>
      <c r="P14" s="16" t="str">
        <f t="shared" si="6"/>
        <v>4</v>
      </c>
      <c r="Q14" s="36">
        <v>81</v>
      </c>
      <c r="R14" s="16" t="str">
        <f t="shared" si="7"/>
        <v>4</v>
      </c>
      <c r="S14" s="32">
        <v>80</v>
      </c>
      <c r="T14" s="16" t="str">
        <f t="shared" si="8"/>
        <v>4</v>
      </c>
      <c r="U14" s="36">
        <v>84</v>
      </c>
      <c r="V14" s="16" t="str">
        <f t="shared" si="9"/>
        <v>4</v>
      </c>
      <c r="W14" s="10">
        <f t="shared" si="10"/>
        <v>818</v>
      </c>
      <c r="X14" s="11">
        <f t="shared" si="11"/>
        <v>81.8</v>
      </c>
      <c r="Y14" s="21">
        <v>5</v>
      </c>
    </row>
    <row r="15" spans="1:25" ht="18.95" customHeight="1" x14ac:dyDescent="0.55000000000000004">
      <c r="A15" s="23">
        <v>12</v>
      </c>
      <c r="B15" s="9" t="s">
        <v>29</v>
      </c>
      <c r="C15" s="36">
        <v>79</v>
      </c>
      <c r="D15" s="16" t="str">
        <f t="shared" si="0"/>
        <v>3.5</v>
      </c>
      <c r="E15" s="36">
        <v>68</v>
      </c>
      <c r="F15" s="16" t="str">
        <f t="shared" si="1"/>
        <v>2.5</v>
      </c>
      <c r="G15" s="30">
        <v>71</v>
      </c>
      <c r="H15" s="16" t="str">
        <f t="shared" si="2"/>
        <v>3</v>
      </c>
      <c r="I15" s="32">
        <v>73</v>
      </c>
      <c r="J15" s="16" t="str">
        <f t="shared" si="3"/>
        <v>3</v>
      </c>
      <c r="K15" s="32">
        <v>76</v>
      </c>
      <c r="L15" s="16" t="str">
        <f t="shared" si="4"/>
        <v>3.5</v>
      </c>
      <c r="M15" s="31">
        <v>80</v>
      </c>
      <c r="N15" s="16" t="str">
        <f t="shared" si="5"/>
        <v>4</v>
      </c>
      <c r="O15" s="36">
        <v>80</v>
      </c>
      <c r="P15" s="16" t="str">
        <f t="shared" si="6"/>
        <v>4</v>
      </c>
      <c r="Q15" s="36">
        <v>77</v>
      </c>
      <c r="R15" s="16" t="str">
        <f t="shared" si="7"/>
        <v>3.5</v>
      </c>
      <c r="S15" s="32">
        <v>71</v>
      </c>
      <c r="T15" s="16" t="str">
        <f t="shared" si="8"/>
        <v>3</v>
      </c>
      <c r="U15" s="36">
        <v>76</v>
      </c>
      <c r="V15" s="16" t="str">
        <f t="shared" si="9"/>
        <v>3.5</v>
      </c>
      <c r="W15" s="10">
        <f t="shared" si="10"/>
        <v>751</v>
      </c>
      <c r="X15" s="11">
        <f t="shared" si="11"/>
        <v>75.099999999999994</v>
      </c>
      <c r="Y15" s="21">
        <v>11</v>
      </c>
    </row>
    <row r="16" spans="1:25" ht="18.95" customHeight="1" x14ac:dyDescent="0.55000000000000004">
      <c r="A16" s="23">
        <v>13</v>
      </c>
      <c r="B16" s="9" t="s">
        <v>30</v>
      </c>
      <c r="C16" s="36">
        <v>78</v>
      </c>
      <c r="D16" s="16" t="str">
        <f t="shared" si="0"/>
        <v>3.5</v>
      </c>
      <c r="E16" s="36">
        <v>77</v>
      </c>
      <c r="F16" s="16" t="str">
        <f t="shared" si="1"/>
        <v>3.5</v>
      </c>
      <c r="G16" s="30">
        <v>68</v>
      </c>
      <c r="H16" s="16" t="str">
        <f t="shared" si="2"/>
        <v>2.5</v>
      </c>
      <c r="I16" s="32">
        <v>70</v>
      </c>
      <c r="J16" s="16" t="str">
        <f t="shared" si="3"/>
        <v>3</v>
      </c>
      <c r="K16" s="32">
        <v>70</v>
      </c>
      <c r="L16" s="16" t="str">
        <f t="shared" si="4"/>
        <v>3</v>
      </c>
      <c r="M16" s="31">
        <v>76</v>
      </c>
      <c r="N16" s="16" t="str">
        <f t="shared" si="5"/>
        <v>3.5</v>
      </c>
      <c r="O16" s="36">
        <v>75</v>
      </c>
      <c r="P16" s="16" t="str">
        <f t="shared" si="6"/>
        <v>3.5</v>
      </c>
      <c r="Q16" s="36">
        <v>76</v>
      </c>
      <c r="R16" s="16" t="str">
        <f t="shared" si="7"/>
        <v>3.5</v>
      </c>
      <c r="S16" s="32">
        <v>70</v>
      </c>
      <c r="T16" s="16" t="str">
        <f t="shared" si="8"/>
        <v>3</v>
      </c>
      <c r="U16" s="36">
        <v>74</v>
      </c>
      <c r="V16" s="16" t="str">
        <f t="shared" si="9"/>
        <v>3</v>
      </c>
      <c r="W16" s="10">
        <f t="shared" si="10"/>
        <v>734</v>
      </c>
      <c r="X16" s="11">
        <f t="shared" si="11"/>
        <v>73.400000000000006</v>
      </c>
      <c r="Y16" s="21">
        <v>12</v>
      </c>
    </row>
    <row r="17" spans="1:25" ht="18.95" customHeight="1" x14ac:dyDescent="0.55000000000000004">
      <c r="A17" s="23">
        <v>14</v>
      </c>
      <c r="B17" s="9" t="s">
        <v>31</v>
      </c>
      <c r="C17" s="36">
        <v>79</v>
      </c>
      <c r="D17" s="16" t="str">
        <f t="shared" si="0"/>
        <v>3.5</v>
      </c>
      <c r="E17" s="36">
        <v>70</v>
      </c>
      <c r="F17" s="16" t="str">
        <f t="shared" si="1"/>
        <v>3</v>
      </c>
      <c r="G17" s="30">
        <v>81</v>
      </c>
      <c r="H17" s="16" t="str">
        <f t="shared" si="2"/>
        <v>4</v>
      </c>
      <c r="I17" s="32">
        <v>75</v>
      </c>
      <c r="J17" s="16" t="str">
        <f t="shared" si="3"/>
        <v>3.5</v>
      </c>
      <c r="K17" s="32">
        <v>75</v>
      </c>
      <c r="L17" s="16" t="str">
        <f t="shared" si="4"/>
        <v>3.5</v>
      </c>
      <c r="M17" s="31">
        <v>83</v>
      </c>
      <c r="N17" s="16" t="str">
        <f t="shared" si="5"/>
        <v>4</v>
      </c>
      <c r="O17" s="36">
        <v>77</v>
      </c>
      <c r="P17" s="16" t="str">
        <f t="shared" si="6"/>
        <v>3.5</v>
      </c>
      <c r="Q17" s="36">
        <v>80</v>
      </c>
      <c r="R17" s="16" t="str">
        <f t="shared" si="7"/>
        <v>4</v>
      </c>
      <c r="S17" s="32">
        <v>71</v>
      </c>
      <c r="T17" s="16" t="str">
        <f t="shared" si="8"/>
        <v>3</v>
      </c>
      <c r="U17" s="36">
        <v>75</v>
      </c>
      <c r="V17" s="16" t="str">
        <f t="shared" si="9"/>
        <v>3.5</v>
      </c>
      <c r="W17" s="10">
        <f t="shared" si="10"/>
        <v>766</v>
      </c>
      <c r="X17" s="11">
        <f t="shared" si="11"/>
        <v>76.599999999999994</v>
      </c>
      <c r="Y17" s="21">
        <v>10</v>
      </c>
    </row>
    <row r="18" spans="1:25" ht="18.95" customHeight="1" x14ac:dyDescent="0.55000000000000004">
      <c r="A18" s="23">
        <v>15</v>
      </c>
      <c r="B18" s="9" t="s">
        <v>32</v>
      </c>
      <c r="C18" s="36">
        <v>81</v>
      </c>
      <c r="D18" s="16" t="str">
        <f t="shared" si="0"/>
        <v>4</v>
      </c>
      <c r="E18" s="36">
        <v>68</v>
      </c>
      <c r="F18" s="16" t="str">
        <f t="shared" si="1"/>
        <v>2.5</v>
      </c>
      <c r="G18" s="30">
        <v>68</v>
      </c>
      <c r="H18" s="16" t="str">
        <f t="shared" si="2"/>
        <v>2.5</v>
      </c>
      <c r="I18" s="32">
        <v>75</v>
      </c>
      <c r="J18" s="16" t="str">
        <f t="shared" si="3"/>
        <v>3.5</v>
      </c>
      <c r="K18" s="32">
        <v>75</v>
      </c>
      <c r="L18" s="16" t="str">
        <f t="shared" si="4"/>
        <v>3.5</v>
      </c>
      <c r="M18" s="31">
        <v>70</v>
      </c>
      <c r="N18" s="16" t="str">
        <f t="shared" si="5"/>
        <v>3</v>
      </c>
      <c r="O18" s="36">
        <v>80</v>
      </c>
      <c r="P18" s="16" t="str">
        <f t="shared" si="6"/>
        <v>4</v>
      </c>
      <c r="Q18" s="36">
        <v>66</v>
      </c>
      <c r="R18" s="16" t="str">
        <f t="shared" si="7"/>
        <v>2.5</v>
      </c>
      <c r="S18" s="32">
        <v>72</v>
      </c>
      <c r="T18" s="16" t="str">
        <f t="shared" si="8"/>
        <v>3</v>
      </c>
      <c r="U18" s="36">
        <v>78</v>
      </c>
      <c r="V18" s="16" t="str">
        <f t="shared" si="9"/>
        <v>3.5</v>
      </c>
      <c r="W18" s="10">
        <f t="shared" si="10"/>
        <v>733</v>
      </c>
      <c r="X18" s="11">
        <f t="shared" si="11"/>
        <v>73.3</v>
      </c>
      <c r="Y18" s="21">
        <v>13</v>
      </c>
    </row>
    <row r="19" spans="1:25" ht="18.95" customHeight="1" x14ac:dyDescent="0.55000000000000004">
      <c r="A19" s="23">
        <v>16</v>
      </c>
      <c r="B19" s="9" t="s">
        <v>33</v>
      </c>
      <c r="C19" s="36">
        <v>84</v>
      </c>
      <c r="D19" s="16" t="str">
        <f t="shared" si="0"/>
        <v>4</v>
      </c>
      <c r="E19" s="36">
        <v>80</v>
      </c>
      <c r="F19" s="16" t="str">
        <f t="shared" si="1"/>
        <v>4</v>
      </c>
      <c r="G19" s="30">
        <v>86</v>
      </c>
      <c r="H19" s="16" t="str">
        <f t="shared" si="2"/>
        <v>4</v>
      </c>
      <c r="I19" s="32">
        <v>85</v>
      </c>
      <c r="J19" s="16" t="str">
        <f t="shared" si="3"/>
        <v>4</v>
      </c>
      <c r="K19" s="32">
        <v>80</v>
      </c>
      <c r="L19" s="16" t="str">
        <f t="shared" si="4"/>
        <v>4</v>
      </c>
      <c r="M19" s="31">
        <v>89</v>
      </c>
      <c r="N19" s="16" t="str">
        <f t="shared" si="5"/>
        <v>4</v>
      </c>
      <c r="O19" s="36">
        <v>80</v>
      </c>
      <c r="P19" s="16" t="str">
        <f t="shared" si="6"/>
        <v>4</v>
      </c>
      <c r="Q19" s="36">
        <v>85</v>
      </c>
      <c r="R19" s="16" t="str">
        <f t="shared" si="7"/>
        <v>4</v>
      </c>
      <c r="S19" s="32">
        <v>77</v>
      </c>
      <c r="T19" s="16" t="str">
        <f t="shared" si="8"/>
        <v>3.5</v>
      </c>
      <c r="U19" s="36">
        <v>84</v>
      </c>
      <c r="V19" s="16" t="str">
        <f t="shared" si="9"/>
        <v>4</v>
      </c>
      <c r="W19" s="10">
        <f t="shared" si="10"/>
        <v>830</v>
      </c>
      <c r="X19" s="11">
        <f t="shared" si="11"/>
        <v>83</v>
      </c>
      <c r="Y19" s="21">
        <v>4</v>
      </c>
    </row>
    <row r="20" spans="1:25" ht="18.95" customHeight="1" x14ac:dyDescent="0.5">
      <c r="A20" s="13"/>
      <c r="B20" s="14" t="s">
        <v>3</v>
      </c>
      <c r="C20" s="12">
        <f>SUM(C4:C19)</f>
        <v>1308</v>
      </c>
      <c r="D20" s="12"/>
      <c r="E20" s="12">
        <f>SUM(E4:E19)</f>
        <v>1193</v>
      </c>
      <c r="F20" s="12"/>
      <c r="G20" s="12">
        <f>SUM(G4:G19)</f>
        <v>1203</v>
      </c>
      <c r="H20" s="12"/>
      <c r="I20" s="12">
        <f>SUM(I4:I19)</f>
        <v>1216</v>
      </c>
      <c r="J20" s="12"/>
      <c r="K20" s="12">
        <f>SUM(K4:K19)</f>
        <v>1231</v>
      </c>
      <c r="L20" s="12"/>
      <c r="M20" s="12">
        <f>SUM(M4:M19)</f>
        <v>1268</v>
      </c>
      <c r="N20" s="12"/>
      <c r="O20" s="12">
        <f>SUM(O4:O19)</f>
        <v>1255</v>
      </c>
      <c r="P20" s="12"/>
      <c r="Q20" s="12">
        <f>SUM(Q4:Q19)</f>
        <v>1283</v>
      </c>
      <c r="R20" s="12"/>
      <c r="S20" s="12">
        <f>SUM(S4:S19)</f>
        <v>1199</v>
      </c>
      <c r="T20" s="12"/>
      <c r="U20" s="12">
        <f>SUM(U4:U19)</f>
        <v>1261</v>
      </c>
      <c r="V20" s="12"/>
      <c r="W20" s="12"/>
      <c r="X20" s="12">
        <f t="shared" ref="X20" si="12">SUM(X4:X19)</f>
        <v>1241.6999999999998</v>
      </c>
      <c r="Y20" s="21"/>
    </row>
    <row r="21" spans="1:25" ht="18.95" customHeight="1" x14ac:dyDescent="0.5">
      <c r="A21" s="13"/>
      <c r="B21" s="15" t="s">
        <v>4</v>
      </c>
      <c r="C21" s="11">
        <f>C20/16</f>
        <v>81.75</v>
      </c>
      <c r="D21" s="11"/>
      <c r="E21" s="11">
        <f t="shared" ref="E21:X21" si="13">E20/16</f>
        <v>74.5625</v>
      </c>
      <c r="F21" s="11"/>
      <c r="G21" s="11">
        <f t="shared" si="13"/>
        <v>75.1875</v>
      </c>
      <c r="H21" s="11"/>
      <c r="I21" s="11">
        <f t="shared" si="13"/>
        <v>76</v>
      </c>
      <c r="J21" s="11"/>
      <c r="K21" s="11">
        <f t="shared" si="13"/>
        <v>76.9375</v>
      </c>
      <c r="L21" s="11"/>
      <c r="M21" s="11">
        <f t="shared" si="13"/>
        <v>79.25</v>
      </c>
      <c r="N21" s="11"/>
      <c r="O21" s="11">
        <f t="shared" si="13"/>
        <v>78.4375</v>
      </c>
      <c r="P21" s="11"/>
      <c r="Q21" s="11">
        <f t="shared" si="13"/>
        <v>80.1875</v>
      </c>
      <c r="R21" s="11"/>
      <c r="S21" s="11">
        <f t="shared" si="13"/>
        <v>74.9375</v>
      </c>
      <c r="T21" s="11"/>
      <c r="U21" s="11">
        <f t="shared" si="13"/>
        <v>78.8125</v>
      </c>
      <c r="V21" s="11"/>
      <c r="W21" s="11"/>
      <c r="X21" s="11">
        <f t="shared" si="13"/>
        <v>77.606249999999989</v>
      </c>
      <c r="Y21" s="21"/>
    </row>
  </sheetData>
  <mergeCells count="11">
    <mergeCell ref="U2:V2"/>
    <mergeCell ref="A1:X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topLeftCell="D1" workbookViewId="0">
      <selection activeCell="K7" sqref="K7:T7"/>
    </sheetView>
  </sheetViews>
  <sheetFormatPr defaultRowHeight="21.75" x14ac:dyDescent="0.5"/>
  <sheetData>
    <row r="2" spans="1:21" x14ac:dyDescent="0.5">
      <c r="A2" s="74">
        <v>70.375</v>
      </c>
      <c r="B2" s="74">
        <f>A2+3</f>
        <v>73.375</v>
      </c>
      <c r="C2" s="74">
        <v>72</v>
      </c>
      <c r="D2" s="74">
        <f>C2+3</f>
        <v>75</v>
      </c>
      <c r="E2" s="74">
        <v>70.083333333333329</v>
      </c>
      <c r="F2" s="74">
        <f>E2+3</f>
        <v>73.083333333333329</v>
      </c>
      <c r="G2" s="74">
        <v>81.458333333333329</v>
      </c>
      <c r="H2" s="74">
        <f>G2+3</f>
        <v>84.458333333333329</v>
      </c>
      <c r="I2" s="74">
        <v>74.875</v>
      </c>
      <c r="J2" s="74">
        <f>I2+3</f>
        <v>77.875</v>
      </c>
      <c r="K2" s="74">
        <v>74.875</v>
      </c>
      <c r="L2" s="74">
        <f>K2+3</f>
        <v>77.875</v>
      </c>
      <c r="M2" s="74">
        <v>75.833333333333329</v>
      </c>
      <c r="N2" s="74">
        <f>M2+3</f>
        <v>78.833333333333329</v>
      </c>
      <c r="O2" s="74">
        <v>77.083333333333329</v>
      </c>
      <c r="P2" s="74">
        <f>O2+3</f>
        <v>80.083333333333329</v>
      </c>
      <c r="Q2" s="74">
        <v>70.166666666666671</v>
      </c>
      <c r="R2" s="74">
        <f>Q2+3</f>
        <v>73.166666666666671</v>
      </c>
      <c r="S2" s="75">
        <v>74.083333333333329</v>
      </c>
      <c r="T2" s="75"/>
      <c r="U2" s="74"/>
    </row>
    <row r="3" spans="1:21" x14ac:dyDescent="0.5">
      <c r="A3" s="74">
        <v>79.25</v>
      </c>
      <c r="B3" s="74">
        <f t="shared" ref="B3:B7" si="0">A3+3</f>
        <v>82.25</v>
      </c>
      <c r="C3" s="74">
        <v>75.416666666666671</v>
      </c>
      <c r="D3" s="74">
        <f t="shared" ref="D3:D7" si="1">C3+3</f>
        <v>78.416666666666671</v>
      </c>
      <c r="E3" s="74">
        <v>74.583333333333329</v>
      </c>
      <c r="F3" s="74">
        <f t="shared" ref="F3:F7" si="2">E3+3</f>
        <v>77.583333333333329</v>
      </c>
      <c r="G3" s="74">
        <v>80.333333333333329</v>
      </c>
      <c r="H3" s="74">
        <f t="shared" ref="H3:H7" si="3">G3+3</f>
        <v>83.333333333333329</v>
      </c>
      <c r="I3" s="74">
        <v>78.25</v>
      </c>
      <c r="J3" s="74">
        <f t="shared" ref="J3:J7" si="4">I3+3</f>
        <v>81.25</v>
      </c>
      <c r="K3" s="74">
        <v>82.416666666666671</v>
      </c>
      <c r="L3" s="74">
        <f t="shared" ref="L3:L7" si="5">K3+3</f>
        <v>85.416666666666671</v>
      </c>
      <c r="M3" s="74">
        <v>78.5</v>
      </c>
      <c r="N3" s="74">
        <f t="shared" ref="N3:N7" si="6">M3+3</f>
        <v>81.5</v>
      </c>
      <c r="O3" s="74">
        <v>76.25</v>
      </c>
      <c r="P3" s="74">
        <f t="shared" ref="P3:P7" si="7">O3+3</f>
        <v>79.25</v>
      </c>
      <c r="Q3" s="74">
        <v>71</v>
      </c>
      <c r="R3" s="74">
        <f t="shared" ref="R3:R7" si="8">Q3+3</f>
        <v>74</v>
      </c>
      <c r="S3" s="75">
        <v>77.333333333333329</v>
      </c>
      <c r="T3" s="75"/>
      <c r="U3" s="74"/>
    </row>
    <row r="4" spans="1:21" x14ac:dyDescent="0.5">
      <c r="A4" s="74">
        <v>77.090909090909093</v>
      </c>
      <c r="B4" s="74">
        <f t="shared" si="0"/>
        <v>80.090909090909093</v>
      </c>
      <c r="C4" s="74">
        <v>77.13636363636364</v>
      </c>
      <c r="D4" s="74">
        <f t="shared" si="1"/>
        <v>80.13636363636364</v>
      </c>
      <c r="E4" s="74">
        <v>76.090909090909093</v>
      </c>
      <c r="F4" s="74">
        <f t="shared" si="2"/>
        <v>79.090909090909093</v>
      </c>
      <c r="G4" s="74">
        <v>79.454545454545453</v>
      </c>
      <c r="H4" s="74">
        <f t="shared" si="3"/>
        <v>82.454545454545453</v>
      </c>
      <c r="I4" s="74">
        <v>77.181818181818187</v>
      </c>
      <c r="J4" s="74">
        <f t="shared" si="4"/>
        <v>80.181818181818187</v>
      </c>
      <c r="K4" s="74">
        <v>80.045454545454547</v>
      </c>
      <c r="L4" s="74">
        <f t="shared" si="5"/>
        <v>83.045454545454547</v>
      </c>
      <c r="M4" s="74">
        <v>75.909090909090907</v>
      </c>
      <c r="N4" s="74">
        <f t="shared" si="6"/>
        <v>78.909090909090907</v>
      </c>
      <c r="O4" s="74">
        <v>76.63636363636364</v>
      </c>
      <c r="P4" s="74">
        <f t="shared" si="7"/>
        <v>79.63636363636364</v>
      </c>
      <c r="Q4" s="74">
        <v>72.13636363636364</v>
      </c>
      <c r="R4" s="74">
        <f t="shared" si="8"/>
        <v>75.13636363636364</v>
      </c>
      <c r="S4" s="75">
        <v>76.853535353535349</v>
      </c>
      <c r="T4" s="75"/>
      <c r="U4" s="74"/>
    </row>
    <row r="5" spans="1:21" x14ac:dyDescent="0.5">
      <c r="A5" s="74">
        <v>76.8</v>
      </c>
      <c r="B5" s="74">
        <f t="shared" si="0"/>
        <v>79.8</v>
      </c>
      <c r="C5" s="74">
        <v>71.86666666666666</v>
      </c>
      <c r="D5" s="74">
        <f t="shared" si="1"/>
        <v>74.86666666666666</v>
      </c>
      <c r="E5" s="74">
        <v>70.533333333333331</v>
      </c>
      <c r="F5" s="74">
        <f t="shared" si="2"/>
        <v>73.533333333333331</v>
      </c>
      <c r="G5" s="74">
        <v>74.533333333333331</v>
      </c>
      <c r="H5" s="74">
        <f t="shared" si="3"/>
        <v>77.533333333333331</v>
      </c>
      <c r="I5" s="74">
        <v>74.933333333333337</v>
      </c>
      <c r="J5" s="74">
        <f t="shared" si="4"/>
        <v>77.933333333333337</v>
      </c>
      <c r="K5" s="74">
        <v>75.13333333333334</v>
      </c>
      <c r="L5" s="74">
        <f t="shared" si="5"/>
        <v>78.13333333333334</v>
      </c>
      <c r="M5" s="74">
        <v>74.400000000000006</v>
      </c>
      <c r="N5" s="74">
        <f t="shared" si="6"/>
        <v>77.400000000000006</v>
      </c>
      <c r="O5" s="74">
        <v>76.333333333333329</v>
      </c>
      <c r="P5" s="74">
        <f t="shared" si="7"/>
        <v>79.333333333333329</v>
      </c>
      <c r="Q5" s="74">
        <v>74.400000000000006</v>
      </c>
      <c r="R5" s="74">
        <f t="shared" si="8"/>
        <v>77.400000000000006</v>
      </c>
      <c r="S5" s="74">
        <v>72.8</v>
      </c>
      <c r="T5" s="74">
        <f>S5+3</f>
        <v>75.8</v>
      </c>
      <c r="U5" s="75">
        <v>74.173333333333346</v>
      </c>
    </row>
    <row r="6" spans="1:21" x14ac:dyDescent="0.5">
      <c r="A6" s="74">
        <v>76.357142857142861</v>
      </c>
      <c r="B6" s="74">
        <f t="shared" si="0"/>
        <v>79.357142857142861</v>
      </c>
      <c r="C6" s="74">
        <v>73.285714285714292</v>
      </c>
      <c r="D6" s="74">
        <f t="shared" si="1"/>
        <v>76.285714285714292</v>
      </c>
      <c r="E6" s="74">
        <v>72.357142857142861</v>
      </c>
      <c r="F6" s="74">
        <f t="shared" si="2"/>
        <v>75.357142857142861</v>
      </c>
      <c r="G6" s="74">
        <v>75.714285714285708</v>
      </c>
      <c r="H6" s="74">
        <f t="shared" si="3"/>
        <v>78.714285714285708</v>
      </c>
      <c r="I6" s="74">
        <v>75.214285714285708</v>
      </c>
      <c r="J6" s="74">
        <f t="shared" si="4"/>
        <v>78.214285714285708</v>
      </c>
      <c r="K6" s="74">
        <v>77.285714285714292</v>
      </c>
      <c r="L6" s="74">
        <f t="shared" si="5"/>
        <v>80.285714285714292</v>
      </c>
      <c r="M6" s="74">
        <v>73.214285714285708</v>
      </c>
      <c r="N6" s="74">
        <f t="shared" si="6"/>
        <v>76.214285714285708</v>
      </c>
      <c r="O6" s="74">
        <v>79.571428571428569</v>
      </c>
      <c r="P6" s="74">
        <f t="shared" si="7"/>
        <v>82.571428571428569</v>
      </c>
      <c r="Q6" s="74">
        <v>74.571428571428569</v>
      </c>
      <c r="R6" s="74">
        <f t="shared" si="8"/>
        <v>77.571428571428569</v>
      </c>
      <c r="S6" s="74">
        <v>77.071428571428569</v>
      </c>
      <c r="T6" s="74">
        <f t="shared" ref="T6:T7" si="9">S6+3</f>
        <v>80.071428571428569</v>
      </c>
      <c r="U6" s="75">
        <v>75.464285714285708</v>
      </c>
    </row>
    <row r="7" spans="1:21" x14ac:dyDescent="0.5">
      <c r="A7" s="74">
        <v>81.75</v>
      </c>
      <c r="B7" s="74">
        <f t="shared" si="0"/>
        <v>84.75</v>
      </c>
      <c r="C7" s="74">
        <v>74.5625</v>
      </c>
      <c r="D7" s="74">
        <f t="shared" si="1"/>
        <v>77.5625</v>
      </c>
      <c r="E7" s="74">
        <v>75.1875</v>
      </c>
      <c r="F7" s="74">
        <f t="shared" si="2"/>
        <v>78.1875</v>
      </c>
      <c r="G7" s="74">
        <v>76</v>
      </c>
      <c r="H7" s="74">
        <f t="shared" si="3"/>
        <v>79</v>
      </c>
      <c r="I7" s="74">
        <v>76.9375</v>
      </c>
      <c r="J7" s="74">
        <f t="shared" si="4"/>
        <v>79.9375</v>
      </c>
      <c r="K7" s="74">
        <v>79.25</v>
      </c>
      <c r="L7" s="74">
        <f t="shared" si="5"/>
        <v>82.25</v>
      </c>
      <c r="M7" s="74">
        <v>78.4375</v>
      </c>
      <c r="N7" s="74">
        <f t="shared" si="6"/>
        <v>81.4375</v>
      </c>
      <c r="O7" s="74">
        <v>80.1875</v>
      </c>
      <c r="P7" s="74">
        <f t="shared" si="7"/>
        <v>83.1875</v>
      </c>
      <c r="Q7" s="74">
        <v>74.9375</v>
      </c>
      <c r="R7" s="74">
        <f t="shared" si="8"/>
        <v>77.9375</v>
      </c>
      <c r="S7" s="74">
        <v>78.8125</v>
      </c>
      <c r="T7" s="74">
        <f t="shared" si="9"/>
        <v>81.8125</v>
      </c>
      <c r="U7" s="75">
        <v>77.606249999999989</v>
      </c>
    </row>
    <row r="8" spans="1:21" x14ac:dyDescent="0.5">
      <c r="A8" s="76">
        <f>SUM(A2:A7)</f>
        <v>461.62305194805197</v>
      </c>
      <c r="B8" s="76"/>
      <c r="C8" s="76">
        <f t="shared" ref="C8:Q8" si="10">SUM(C2:C7)</f>
        <v>444.26791125541126</v>
      </c>
      <c r="D8" s="76"/>
      <c r="E8" s="76">
        <f t="shared" si="10"/>
        <v>438.83555194805194</v>
      </c>
      <c r="F8" s="76"/>
      <c r="G8" s="76">
        <f t="shared" si="10"/>
        <v>467.49383116883115</v>
      </c>
      <c r="H8" s="76"/>
      <c r="I8" s="76">
        <f t="shared" si="10"/>
        <v>457.39193722943725</v>
      </c>
      <c r="J8" s="76"/>
      <c r="K8" s="76">
        <f t="shared" si="10"/>
        <v>469.00616883116885</v>
      </c>
      <c r="L8" s="76"/>
      <c r="M8" s="76">
        <f t="shared" si="10"/>
        <v>456.29420995670995</v>
      </c>
      <c r="N8" s="76"/>
      <c r="O8" s="76">
        <f t="shared" si="10"/>
        <v>466.06195887445881</v>
      </c>
      <c r="P8" s="76"/>
      <c r="Q8" s="76">
        <f t="shared" si="10"/>
        <v>437.2119588744589</v>
      </c>
      <c r="R8" s="76"/>
      <c r="S8" s="76">
        <f>SUM(S5:S7)</f>
        <v>228.68392857142857</v>
      </c>
      <c r="T8" s="76"/>
    </row>
    <row r="9" spans="1:21" x14ac:dyDescent="0.5">
      <c r="A9" s="76">
        <f>A8/6</f>
        <v>76.937175324675323</v>
      </c>
      <c r="B9" s="76"/>
      <c r="C9" s="76">
        <f t="shared" ref="C9:Q9" si="11">C8/6</f>
        <v>74.044651875901877</v>
      </c>
      <c r="D9" s="76"/>
      <c r="E9" s="76">
        <f t="shared" si="11"/>
        <v>73.139258658008657</v>
      </c>
      <c r="F9" s="76"/>
      <c r="G9" s="76">
        <f t="shared" si="11"/>
        <v>77.91563852813853</v>
      </c>
      <c r="H9" s="76"/>
      <c r="I9" s="76">
        <f t="shared" si="11"/>
        <v>76.231989538239546</v>
      </c>
      <c r="J9" s="76"/>
      <c r="K9" s="76">
        <f t="shared" si="11"/>
        <v>78.167694805194813</v>
      </c>
      <c r="L9" s="76"/>
      <c r="M9" s="76">
        <f t="shared" si="11"/>
        <v>76.049034992784996</v>
      </c>
      <c r="N9" s="76"/>
      <c r="O9" s="76">
        <f t="shared" si="11"/>
        <v>77.67699314574314</v>
      </c>
      <c r="P9" s="76"/>
      <c r="Q9" s="76">
        <f t="shared" si="11"/>
        <v>72.868659812409817</v>
      </c>
      <c r="R9" s="76"/>
      <c r="S9" s="76">
        <f>S8/3</f>
        <v>76.227976190476184</v>
      </c>
      <c r="T9" s="76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21</vt:i4>
      </vt:variant>
    </vt:vector>
  </HeadingPairs>
  <TitlesOfParts>
    <vt:vector size="21" baseType="lpstr">
      <vt:lpstr>ป.1</vt:lpstr>
      <vt:lpstr>ป.2</vt:lpstr>
      <vt:lpstr>ป.3</vt:lpstr>
      <vt:lpstr>ป.4</vt:lpstr>
      <vt:lpstr>ป.5</vt:lpstr>
      <vt:lpstr>ป.6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pua</cp:lastModifiedBy>
  <cp:lastPrinted>2014-03-18T02:11:48Z</cp:lastPrinted>
  <dcterms:created xsi:type="dcterms:W3CDTF">2003-03-03T08:45:43Z</dcterms:created>
  <dcterms:modified xsi:type="dcterms:W3CDTF">2014-06-01T02:51:43Z</dcterms:modified>
</cp:coreProperties>
</file>